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W:\EXBILANC\CASA DO MENOR\BILANCIO\"/>
    </mc:Choice>
  </mc:AlternateContent>
  <xr:revisionPtr revIDLastSave="0" documentId="13_ncr:1_{216A33EE-B0E5-4EC0-8E70-F0DB527523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.Pat." sheetId="1" r:id="rId1"/>
    <sheet name="C.Eco" sheetId="3" r:id="rId2"/>
    <sheet name="Nota Int." sheetId="2" r:id="rId3"/>
  </sheets>
  <definedNames>
    <definedName name="_xlnm.Print_Titles" localSheetId="1">'C.Eco'!$1:$5</definedName>
    <definedName name="_xlnm.Print_Titles" localSheetId="0">'St.Pat.'!$1:$2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E22" i="1"/>
  <c r="F22" i="1" l="1"/>
  <c r="D77" i="2" l="1"/>
  <c r="D76" i="2"/>
  <c r="G41" i="3"/>
  <c r="G35" i="3"/>
  <c r="G28" i="3"/>
  <c r="G19" i="3"/>
  <c r="G10" i="3"/>
  <c r="D78" i="2" l="1"/>
  <c r="C50" i="3"/>
  <c r="C41" i="3"/>
  <c r="C35" i="3"/>
  <c r="C28" i="3"/>
  <c r="C19" i="3"/>
  <c r="C10" i="3"/>
  <c r="E123" i="1"/>
  <c r="E94" i="1"/>
  <c r="E88" i="1"/>
  <c r="E72" i="1"/>
  <c r="E66" i="1"/>
  <c r="E60" i="1"/>
  <c r="E45" i="1"/>
  <c r="E34" i="1"/>
  <c r="E25" i="1"/>
  <c r="E16" i="1"/>
  <c r="E36" i="1" l="1"/>
  <c r="E127" i="1"/>
  <c r="E74" i="1"/>
  <c r="C52" i="3"/>
  <c r="C56" i="3" s="1"/>
  <c r="F76" i="2"/>
  <c r="F74" i="2"/>
  <c r="F73" i="2"/>
  <c r="F72" i="2"/>
  <c r="F71" i="2"/>
  <c r="F68" i="2"/>
  <c r="F67" i="2"/>
  <c r="F77" i="2"/>
  <c r="D69" i="2"/>
  <c r="F69" i="2" s="1"/>
  <c r="E78" i="1" l="1"/>
  <c r="F78" i="2"/>
  <c r="D35" i="3" l="1"/>
  <c r="H35" i="3"/>
  <c r="H28" i="3"/>
  <c r="F88" i="1"/>
  <c r="H19" i="3"/>
  <c r="H41" i="3"/>
  <c r="H3" i="3"/>
  <c r="D10" i="3"/>
  <c r="D28" i="3"/>
  <c r="D41" i="3"/>
  <c r="D50" i="3"/>
  <c r="F25" i="1"/>
  <c r="F94" i="1"/>
  <c r="F16" i="1"/>
  <c r="F34" i="1"/>
  <c r="F45" i="1"/>
  <c r="F66" i="1"/>
  <c r="F72" i="1"/>
  <c r="G3" i="3"/>
  <c r="H96" i="2"/>
  <c r="D19" i="3"/>
  <c r="H10" i="3"/>
  <c r="F123" i="1"/>
  <c r="F60" i="1"/>
  <c r="F74" i="1" l="1"/>
  <c r="F36" i="1"/>
  <c r="F127" i="1"/>
  <c r="G52" i="3"/>
  <c r="G56" i="3" s="1"/>
  <c r="D52" i="3"/>
  <c r="H52" i="3"/>
  <c r="D56" i="3" l="1"/>
  <c r="H54" i="3"/>
  <c r="H56" i="3" s="1"/>
  <c r="F78" i="1"/>
</calcChain>
</file>

<file path=xl/sharedStrings.xml><?xml version="1.0" encoding="utf-8"?>
<sst xmlns="http://schemas.openxmlformats.org/spreadsheetml/2006/main" count="437" uniqueCount="276">
  <si>
    <t>ESERCIZIO AL</t>
  </si>
  <si>
    <t>STATO PATRIMONIALE - A T T I V O</t>
  </si>
  <si>
    <t xml:space="preserve">A   </t>
  </si>
  <si>
    <t>QUOTE ASSOCIATIVE DA VERSARE</t>
  </si>
  <si>
    <t xml:space="preserve">B </t>
  </si>
  <si>
    <t>IMMOBILIZZAZIONI</t>
  </si>
  <si>
    <t>I.</t>
  </si>
  <si>
    <t>IMMOBILIZZAZIONI IMMATERIALI</t>
  </si>
  <si>
    <t>1</t>
  </si>
  <si>
    <t>COSTI DI IMPIANTO E AMPLIAMENTO</t>
  </si>
  <si>
    <t>2</t>
  </si>
  <si>
    <t>3</t>
  </si>
  <si>
    <t>DIRITTI DI BREVETTO INDUSTRIALE E DI UTILIZZAZIONE OPERE INGEGNO</t>
  </si>
  <si>
    <t>4</t>
  </si>
  <si>
    <t>5</t>
  </si>
  <si>
    <t>6</t>
  </si>
  <si>
    <t>ALTRE</t>
  </si>
  <si>
    <t>TOTALE IMMOBILIZZAZIONI IMMATERIALI</t>
  </si>
  <si>
    <t>II.</t>
  </si>
  <si>
    <t>IMMOBILIZZAZIONI MATERIALI</t>
  </si>
  <si>
    <t>TERRENI E FABBRICATI</t>
  </si>
  <si>
    <t>IMPIANTI E ATTREZZATURE</t>
  </si>
  <si>
    <t>ALTRI BENI</t>
  </si>
  <si>
    <t>IMMOBILIZZAZIONI IN CORSO E ACCONTI</t>
  </si>
  <si>
    <t>IMMOBILIZZAZIONI DONATE</t>
  </si>
  <si>
    <t>TOTALE IMMOBILIZZAZIONI MATERIALI</t>
  </si>
  <si>
    <t>III.</t>
  </si>
  <si>
    <t>IMMOBILIZZAZIONI FINANZIARIE</t>
  </si>
  <si>
    <t>PARTECIPAZIONI</t>
  </si>
  <si>
    <t>CREDITI:</t>
  </si>
  <si>
    <t xml:space="preserve">          ESIGIBILI ENTRO L'ESERCIZIO SUCCESSIVO</t>
  </si>
  <si>
    <t xml:space="preserve">          ESIGIBILI OLTRE L'ESERCIZIO SUCCESSIVO</t>
  </si>
  <si>
    <t>ALTRI TITOLI</t>
  </si>
  <si>
    <t>TOTALE IMMOBILIZZAZIONI FINANZIARIE</t>
  </si>
  <si>
    <t xml:space="preserve">    TOTALE IMMOBILIZZAZIONI (B)</t>
  </si>
  <si>
    <t>C</t>
  </si>
  <si>
    <t>ATTIVO CIRCOLANTE</t>
  </si>
  <si>
    <t>RIMANENZE</t>
  </si>
  <si>
    <t>MATERIE PRIME, SUSSIDIARIE E DI CONSUMO</t>
  </si>
  <si>
    <t>PRODOTTI IN CORSO DI LAVORAZIONE E SEMILAVORATI</t>
  </si>
  <si>
    <t>LAVORI IN CORSO SU ORDINAZIONE</t>
  </si>
  <si>
    <t>PRODOTTI FINITI E MERCI</t>
  </si>
  <si>
    <t>ACCONTI</t>
  </si>
  <si>
    <t>TOTALE RIMANENZE</t>
  </si>
  <si>
    <t>CREDITI</t>
  </si>
  <si>
    <t>VERSO CLIENTI</t>
  </si>
  <si>
    <t>VERSO IMPRESE PARTECIPATE</t>
  </si>
  <si>
    <t>CREDITI TRIBUTARI</t>
  </si>
  <si>
    <t>VERSO ALTRI</t>
  </si>
  <si>
    <t>TOTALE CREDITI</t>
  </si>
  <si>
    <t xml:space="preserve"> ATTIVITA' FINANZIARIE CHE NON COSTITUISCONO IMMOBILIZZAZIONI</t>
  </si>
  <si>
    <t>TOTALE ATTIVITA' FINANZIARIE</t>
  </si>
  <si>
    <t>IV.</t>
  </si>
  <si>
    <t xml:space="preserve"> DISPONIBILITA' LIQUIDE</t>
  </si>
  <si>
    <t>DEPOSITI BANCARI E POSTALI</t>
  </si>
  <si>
    <t>ASSEGNI</t>
  </si>
  <si>
    <t>DENARO E VALORI IN CASSA</t>
  </si>
  <si>
    <t>TOTALE DISPONIBILITA' LIQUIDE</t>
  </si>
  <si>
    <t xml:space="preserve"> TOTALE ATTIVO CIRCOLANTE (C)</t>
  </si>
  <si>
    <t xml:space="preserve">D </t>
  </si>
  <si>
    <t>RATEI E RISCONTI</t>
  </si>
  <si>
    <t>TOTALE DELL'ATTIVO</t>
  </si>
  <si>
    <t>STATO PATRIMONIALE - P A S S I V O</t>
  </si>
  <si>
    <t>A</t>
  </si>
  <si>
    <t>PATRIMONIO NETTO</t>
  </si>
  <si>
    <t>I</t>
  </si>
  <si>
    <t>FONDO DI DOTAZIONE</t>
  </si>
  <si>
    <t>II</t>
  </si>
  <si>
    <t>RISULTATO GESTIONALE DELL'ESERCIZIO</t>
  </si>
  <si>
    <t>III</t>
  </si>
  <si>
    <t>FONDI VINCOLATI DESTINATI DA TERZI</t>
  </si>
  <si>
    <t>IV</t>
  </si>
  <si>
    <t>FONDI VINCOLATI PER DECISIONE ORGANI ISTITUZIONALI</t>
  </si>
  <si>
    <t>TOTALE PATRIMONIO NETTO</t>
  </si>
  <si>
    <t>B</t>
  </si>
  <si>
    <t>FONDI PER RISCHI ED ONERI</t>
  </si>
  <si>
    <t>PER TRATTAMENTO DI QUIESCENZA E OBBLIGHI SIMILI</t>
  </si>
  <si>
    <t>ALTRI</t>
  </si>
  <si>
    <t>TOTALE FONDI PER RISCHI ED ONERI</t>
  </si>
  <si>
    <t>TRATTAMENTO DI FINE RAPPORTO DI LAVORO SUBORDINATO</t>
  </si>
  <si>
    <t>D</t>
  </si>
  <si>
    <t>DEBITI</t>
  </si>
  <si>
    <t>TITOLI DI SOLIDARIETA'</t>
  </si>
  <si>
    <t xml:space="preserve">     ESIGIBILI ENTRO L'ESERCIZIO SUCCESSIVO</t>
  </si>
  <si>
    <t xml:space="preserve">     ESIGIBILI OLTRE L'ESERCIZIO SUCCESSIVO</t>
  </si>
  <si>
    <t>DEBITI VERSO BANCHE</t>
  </si>
  <si>
    <t>DEBITI VERSO ALTRI FINANZIATORI</t>
  </si>
  <si>
    <t>DEBITI VERSO FORNITORI</t>
  </si>
  <si>
    <t>DEBITI TRIBUTARI</t>
  </si>
  <si>
    <t>7</t>
  </si>
  <si>
    <t>DEBITI VERSO ISTITUTI DI PREVIDENZA E DI SICUREZZA SOCIALE</t>
  </si>
  <si>
    <t>8</t>
  </si>
  <si>
    <t>ALTRI DEBITI</t>
  </si>
  <si>
    <t>TOTALE DEBITI</t>
  </si>
  <si>
    <t>E</t>
  </si>
  <si>
    <t>TOTALE PASSIVO E NETTO</t>
  </si>
  <si>
    <t>RENDICONTO GESTIONALE</t>
  </si>
  <si>
    <t>ONERI</t>
  </si>
  <si>
    <t>PROVENTI E RICAVI</t>
  </si>
  <si>
    <t>GESTIONE FONDI BENEFICENZA</t>
  </si>
  <si>
    <t>PROVENTI DA RACCOLTA FONDI</t>
  </si>
  <si>
    <t>EROGAZIONI BENEFICENZA CON FONDI PROPRI</t>
  </si>
  <si>
    <t xml:space="preserve">EROGAZIONI DA TERZI </t>
  </si>
  <si>
    <t>EROGAZIONI BENEFICENZA CON FONDI DI TERZI</t>
  </si>
  <si>
    <t>EROGAZIONI 5 PER MILLE</t>
  </si>
  <si>
    <t>ONERI DI RACCOLTA FONDI</t>
  </si>
  <si>
    <t>TOTALE GESTIONE FONDI BENEFICENZA</t>
  </si>
  <si>
    <t>TOTALE PROVENTI DA RACCOLTA FONDI</t>
  </si>
  <si>
    <t>ONERI ATTIVITA' ISTITUZIONALE</t>
  </si>
  <si>
    <t>PROVENTI E RICAVI DA ATTIVITA' TIPICHE</t>
  </si>
  <si>
    <t>ACQUISTI</t>
  </si>
  <si>
    <t>DA CONTRIBUTI SU PROGETTI</t>
  </si>
  <si>
    <t>SERVIZI</t>
  </si>
  <si>
    <t>CONTRIBUTI DA ENTI PUBBLICI</t>
  </si>
  <si>
    <t>GODIMENTO BENI DI TERZI</t>
  </si>
  <si>
    <t>DA SOCI ED ASSOCIATI</t>
  </si>
  <si>
    <t>PERSONALE</t>
  </si>
  <si>
    <t>DA NON SOCI</t>
  </si>
  <si>
    <t>AMMORTAMENTI</t>
  </si>
  <si>
    <t>ALTRI PROVENTI E RICAVI</t>
  </si>
  <si>
    <t>ONERI DIVERSI DI GESTIONE</t>
  </si>
  <si>
    <t>TOTALE ONERI ATTIVITA' ISTITUZIONALE</t>
  </si>
  <si>
    <t>TOTALE PROVENTI E RICAVI DA ATTIVITA' TIPICHE</t>
  </si>
  <si>
    <t>ONERI DA ATTIVITA' ACCESSORIE</t>
  </si>
  <si>
    <t>PROVENTI E RICAVI DA ATTIVITA' ACCESSORIE</t>
  </si>
  <si>
    <t>DA GESTIONI COMMERCIALI ACCESSORIE</t>
  </si>
  <si>
    <t>DA CONTRATTI CON ENTI PUBBLICI</t>
  </si>
  <si>
    <t>TOTALE ONERI DA ATTIVITA' ACCESSORIE</t>
  </si>
  <si>
    <t>TOTALE PROVENTI E RICAVI: ATTIVITA' ACCESSORIE</t>
  </si>
  <si>
    <t>ONERI FINANZIARI E PATRIMONIALI</t>
  </si>
  <si>
    <t>PROVENTI FINANZIARI E PATRIMONIALI</t>
  </si>
  <si>
    <t>SU RAPPORTI BANCARI</t>
  </si>
  <si>
    <t>DA RAPPORTI BANCARI</t>
  </si>
  <si>
    <t>SU PRESTITI</t>
  </si>
  <si>
    <t>DA ALTRI INVESTIMENTI FINANZIARI</t>
  </si>
  <si>
    <t>DA PATRIMONIO EDILIZIO</t>
  </si>
  <si>
    <t>DA ALTRI BENI PATRIMONIALI</t>
  </si>
  <si>
    <t>TOTALE ONERI FINANZIARI E PATRIMONIALI</t>
  </si>
  <si>
    <t>TOTALE PROVENTI FINANZIARI E PATRIMONIALI</t>
  </si>
  <si>
    <t>ONERI STRAORDINARI</t>
  </si>
  <si>
    <t>PROVENTI STRAORDINARI</t>
  </si>
  <si>
    <t>DA ATTIVITA' FINANZIARIA</t>
  </si>
  <si>
    <t>DA ATTIVITA' IMMOBILIARI</t>
  </si>
  <si>
    <t>DA ALTRE ATTIVITA'</t>
  </si>
  <si>
    <t>TOTALE ONERI STRAORDINARI</t>
  </si>
  <si>
    <t>TOTALE PROVENTI STRAORDINARI</t>
  </si>
  <si>
    <t>ONERI DI SUPPORTO GENERALE</t>
  </si>
  <si>
    <t>TOTALE ONERI DI SUPPORTO GENERALE</t>
  </si>
  <si>
    <t>TOTALE ONERI</t>
  </si>
  <si>
    <t>TOTALE PROVENTI E RICAVI</t>
  </si>
  <si>
    <t>RISULTATO GESTIONALE POSITIVO</t>
  </si>
  <si>
    <t>RISULTATO GESTIONALE NEGATIVO</t>
  </si>
  <si>
    <t>TOTALE A PAREGGIO</t>
  </si>
  <si>
    <t>BILANCIO ALLA DATA DEL</t>
  </si>
  <si>
    <t>NOTA INTEGRATIVA</t>
  </si>
  <si>
    <t xml:space="preserve">IL BILANCIO E' STATO REDATTO SECONDO LO SCHEMA INDICATO DALL'AGENZIA DELLE ONLUS, </t>
  </si>
  <si>
    <t>ADATTANDO ALCUNE VOCI SECONDO LA NATURA DELL'ATTIVITA' ESERCITATA DALL'ASSOCIAZIONE.</t>
  </si>
  <si>
    <t>CRITERI DI REDAZIONE</t>
  </si>
  <si>
    <t>NELLA REDAZIONE DEL BILANCIO SI E' PROVVEDUTO A:</t>
  </si>
  <si>
    <t xml:space="preserve"> - VALUTARE LE SINGOLE VOCI SECONDO PRUDENZA ED IN PREVISIONE DI UNA NORMALE</t>
  </si>
  <si>
    <t xml:space="preserve">   CONTINUITÀ DELLA GESTIONE, NONCHÉ TENENDO CONTO DELLA FUNZIONE ECONOMICA</t>
  </si>
  <si>
    <t xml:space="preserve">   DELL'ELEMENTO DELL'ATTIVO O DEL PASSIVO CONSIDERATO;</t>
  </si>
  <si>
    <t xml:space="preserve"> - DETERMINARE I PROVENTI ED I COSTI NEL RISPETTO DELLA COMPETENZA TEMPORALE, </t>
  </si>
  <si>
    <t xml:space="preserve">   INDIPENDENTEMENTE DALLA LORO MANIFESTAZIONE FINANZIARIA;</t>
  </si>
  <si>
    <t xml:space="preserve"> - COMPRENDERE TUTTI I RISCHI E LE PERDITE DI COMPETENZA, ANCHE SE DIVENUTI NOTI DELL'ESERCIZIO;</t>
  </si>
  <si>
    <t xml:space="preserve">   DOPO LA CONCLUSIONE DELL'ESERCIZIO;</t>
  </si>
  <si>
    <t xml:space="preserve"> - CONSIDERARE DISTINTAMENTE, AI FINI DELLA RELATIVA VALUTAZIONE, GLI ELEMENTI </t>
  </si>
  <si>
    <t xml:space="preserve">   ETEROGENEI INCLUSI NELLE VARIE VOCI DEL BILANCIO;</t>
  </si>
  <si>
    <t xml:space="preserve">   ESERCIZIO.</t>
  </si>
  <si>
    <t>CRITERI DI VALUTAZIONE</t>
  </si>
  <si>
    <t xml:space="preserve">    L'ACQUISTO, COMPRENSIVO DEI COSTI ACCESSORI, E AL NETTO DELLE QUOTE DI </t>
  </si>
  <si>
    <t xml:space="preserve">    AMMORTAMENTO, CALCOLATE TENENDO CONTO DELLA DATA DI ENTRATA IN FUNZIONE,</t>
  </si>
  <si>
    <t xml:space="preserve">    DELLA PREVEDIBILE DURATA E DEL DEGRADO FISICO E DELL'OBSOLESCENZA DEI BENI.</t>
  </si>
  <si>
    <t>C) NON SONO STATE APPLICATE RIDUZIONI AL VALORE DELLE IMMOBILIZZAZIONI.</t>
  </si>
  <si>
    <t xml:space="preserve">    NON SONO STATE EFFETTUATE RIVALUTAZIONI DEL VALORE DELLE IMMOBILIZZAZIONI.</t>
  </si>
  <si>
    <t>D) LE ATTIVITA' FINANZIARIE NON IMMOBILIZZATE SONO ISCRITTE AL COSTO DI</t>
  </si>
  <si>
    <t xml:space="preserve">    SOTTOSCRIZIONE O DI ACQUISTO.</t>
  </si>
  <si>
    <t>E) I CREDITI E I DEBITI SONO RIPORTATI AL LORO VALORE NOMINALE.</t>
  </si>
  <si>
    <t xml:space="preserve">    L'IMPORTO DEI CREDITI IN BILANCIO CORRISPONDE AL PRESUMIBILE VALORE DI</t>
  </si>
  <si>
    <t xml:space="preserve">    REALIZZO.</t>
  </si>
  <si>
    <t>G) I RATEI E I RISCONTI SONO RILEVATI SECONDO IL PRINCIPIO DELLA COMPETENZA</t>
  </si>
  <si>
    <t>INFORMAZIONI SULLE VOCI DELLO STATO PATRIMONIALE</t>
  </si>
  <si>
    <t>TUTTI I CREDITI E I DEBITI ISCRITTI IN BILANCIO SONO ESIGIBILI ENTRO L'ESERCIZIO SUCCESSIVO.</t>
  </si>
  <si>
    <t>NON ESISTONO DEBITI ASSISTITI DA GARANZIE REALI SU BENI DELL'ASSOCIAZIONE.</t>
  </si>
  <si>
    <t>NON ESISTONO DEBITI DI DURATA RESIDUA SUPERIORE A CINQUE ANNI.</t>
  </si>
  <si>
    <t>SALDO ALLA CHIUSURA DELL'ESERCIZIO PRECEDENTE</t>
  </si>
  <si>
    <t>UTILIZZO PER LIQUIDAZIONI EROGATE</t>
  </si>
  <si>
    <t>DESTINAZIONE A FONDI PREVIDENZA COMPLEMENTARE</t>
  </si>
  <si>
    <t>ACCANTONAMENTO EFFETTUATO NELL'ESERCIZIO</t>
  </si>
  <si>
    <t>IMPOSTA SOSTITUTIVA RIVALUTAZIONE T.F.R.</t>
  </si>
  <si>
    <t>SALDO ALLA CHIUSURA DELL'ESERCIZIO</t>
  </si>
  <si>
    <t>A FINE ESERCIZIO L'ASSOCIAZIONE AVEVA ALLE PROPRIE DIPENDENZE N.</t>
  </si>
  <si>
    <t>LAVORATORI SUBORDINATI</t>
  </si>
  <si>
    <t>L'ACCANTONAMENTO AL FONDO COPRE INTEGRALMENTE I DIRITTI MATURATI</t>
  </si>
  <si>
    <t>DAI DIPENDENTI.</t>
  </si>
  <si>
    <t>L'ASSOCIAZIONE NON HA IN CORSO OPERAZIONI DI LOCAZIONE FINANZIARIA.</t>
  </si>
  <si>
    <t>NON SONO STATE EFFETTUATE CAPITALIZZAZIONI DI INTERESSI PASSIVI.</t>
  </si>
  <si>
    <t>NON SONO STATE EFFETTUATE DISTRIBUZIONI DI UTILI, FONDI O RISERVE DEL PATRIMONIO.</t>
  </si>
  <si>
    <t>IL PATRIMONIO NETTO, COSTITUITO PER RAGGIUNGERE LE FINALITA' DELL'ENTE</t>
  </si>
  <si>
    <t>ASSOCIATIVO, MANTIENE LA CARATTERISTICA NATURA DI "FONDO DI SCOPO", CIOE'</t>
  </si>
  <si>
    <t>DESTINATO A COPERTURA DEL FABBISOGNO, PER SPESA CORRENTE E INVESTIMENTO.</t>
  </si>
  <si>
    <t>AI FINI CONTABILI, GLI INCREMENTI E I DECREMENTI DEL PATRIMONIO SONO</t>
  </si>
  <si>
    <t>RAPPRESENTATI ATTRAVERSO IL TRANSITO NEL RENDICONTO GESTIONALE E LA</t>
  </si>
  <si>
    <t>SUCCESSIVA IMPUTAZIONE DEI RISULTATI A PATRIMONIO NETTO.</t>
  </si>
  <si>
    <t>INFORMAZIONI SULLE VOCI DEL RENDICONTO GESTIONALE</t>
  </si>
  <si>
    <t>L'ASSOCIAZIONE OPERA NEL CAMPO DELLA REALIZZAZIONE DI PROGRAMMI A BREVE O</t>
  </si>
  <si>
    <t>LA RACCOLTA FONDI PROVIENE DA CONTRIBUTI RICEVUTI DA TERZI, SENZA VINCOLI</t>
  </si>
  <si>
    <t>E A TITOLO DI LIBERALITA'.</t>
  </si>
  <si>
    <t>DEL TUTTO MARGINALI SONO LE ATTIVITA' ACCESSORIE, PER CUI I COSTI GENERALI SONO</t>
  </si>
  <si>
    <t>COMPENSI ED EMOLUMENTI</t>
  </si>
  <si>
    <t>NON SONO STATI EROGATI COMPENSI A TITOLO DI REMUNERAZIONE PER L'OPERA</t>
  </si>
  <si>
    <t>SVOLTA DAI COMPONENTI L'ORGANO AMMINISTRATIVO DELL'ASSOCIAZIONE.</t>
  </si>
  <si>
    <t>INTERAMENTE IMPUTATI QUALI ONERI DELL'ATTIVITA' ISTITUZIONALE.</t>
  </si>
  <si>
    <r>
      <t xml:space="preserve"> -</t>
    </r>
    <r>
      <rPr>
        <sz val="10"/>
        <color indexed="10"/>
        <rFont val="Arial"/>
        <family val="2"/>
      </rPr>
      <t> </t>
    </r>
    <r>
      <rPr>
        <sz val="10"/>
        <rFont val="Arial"/>
        <family val="2"/>
      </rPr>
      <t>INCLUDERE I SOLI UTILI EFFETTIVAMENTE REALIZZATI NEL CORSO DELL'ESERCIZIO;</t>
    </r>
  </si>
  <si>
    <r>
      <t xml:space="preserve"> -</t>
    </r>
    <r>
      <rPr>
        <sz val="10"/>
        <color indexed="10"/>
        <rFont val="Arial"/>
        <family val="2"/>
      </rPr>
      <t> </t>
    </r>
    <r>
      <rPr>
        <sz val="10"/>
        <rFont val="Arial"/>
        <family val="2"/>
      </rPr>
      <t>MANTENERE IMMUTATI I CRITERI DI VALUTAZIONE ADOTTATI RISPETTO AL PRECEDENTE</t>
    </r>
  </si>
  <si>
    <t>LASCITI TESTAMENTARI</t>
  </si>
  <si>
    <t>ALTRE INFORMAZIONI</t>
  </si>
  <si>
    <t>IN ADESIONE AL CRITERIO DI REDAZIONE DEL BILANCIO SECONDO PRUDENZA, AL FINE DI</t>
  </si>
  <si>
    <t>NON RAPPRESENTARE UNA CONSISTENZA PATRIMONIALE INFLUENZABILE - ANCHE NEL</t>
  </si>
  <si>
    <t>BREVE PERIODO - DA FATTORI ESTERNI NON SOGGETTI AL CONTROLLO DELL'ORGANO</t>
  </si>
  <si>
    <t>DIRETTIVO, I PROVENTI VENGONO CONTABILIZZATI AL MOMENTO DELL'INCASSO, PER</t>
  </si>
  <si>
    <t>SMOBILIZZO, NEL LORO EFFETTIVO IMPORTO.</t>
  </si>
  <si>
    <t>L'ASSOCIAZIONE E' BENEFICIARIA DI LASCITI TESTAMENTARI COSTITUITI DA TITOLI</t>
  </si>
  <si>
    <t>SOGGETTI, NEL CONTROVALORE, ALLE OSCILLAZIONI DI MERCATO.</t>
  </si>
  <si>
    <t>F) LE RIMANENZE DI PRODOTTI DESTINATI ALLA VENDITA SONO ISCRITTE AL COSTO DI</t>
  </si>
  <si>
    <t xml:space="preserve">    ACQUISTO.</t>
  </si>
  <si>
    <t>COSTI DI SVILUPPO</t>
  </si>
  <si>
    <t>CONCESSIONI, LICENZE, MARCHI E DIRITTI SIMILI</t>
  </si>
  <si>
    <t>AVVIAMENTO</t>
  </si>
  <si>
    <t>ATTREZZATURE INDUSTRIALI E COMMERCIALI</t>
  </si>
  <si>
    <t>STRUMENTI FINANZIARI DERIVATI ATTIVI</t>
  </si>
  <si>
    <t>STRUMENTI FINANZIARI DERIVATI PASSIVI</t>
  </si>
  <si>
    <t>L'ASSOCIAZIONE NON DETIENE PARTECIPAZIONI IN IMPRESE CONTROLLATE,  COLLEGATE</t>
  </si>
  <si>
    <t>Immobilizzazioni immateriali</t>
  </si>
  <si>
    <t>Immobilizzazioni materiali</t>
  </si>
  <si>
    <t>Immobilizzazioni finanziarie</t>
  </si>
  <si>
    <t>Totale immobilizzazioni</t>
  </si>
  <si>
    <t>Valore di inizio esercizio</t>
  </si>
  <si>
    <t>Costo</t>
  </si>
  <si>
    <t>Ammortamenti (Fondo ammortamento)</t>
  </si>
  <si>
    <t>Valore di bilancio</t>
  </si>
  <si>
    <t>Variazioni nell'esercizio</t>
  </si>
  <si>
    <t>Incrementi per acquisizioni</t>
  </si>
  <si>
    <t>Ammortamento dell'esercizio</t>
  </si>
  <si>
    <t>Altre variazioni</t>
  </si>
  <si>
    <t>Totale variazioni</t>
  </si>
  <si>
    <t>Valore di fine esercizio</t>
  </si>
  <si>
    <t>A) IMMOBILIZZAZIONI</t>
  </si>
  <si>
    <t>B) CREDITI E DEBITI</t>
  </si>
  <si>
    <t>C) PARTECIPAZIONI</t>
  </si>
  <si>
    <t>NON RISULTANO GARANZIE (FIDEIUSSIONI, AVALLI, ALTRE GARANZIE PERSONALI E</t>
  </si>
  <si>
    <t>GARANZIE REALI) PRESTATE IN FAVORE DI TERZI.</t>
  </si>
  <si>
    <t>O COMPORTANTI LA RESPONSABILITA' ILLIMITATA.</t>
  </si>
  <si>
    <t xml:space="preserve">    L'IMPORTO DEI DEBITI IN BILANCIO E' RITENUTO RAPPRESENTATIVO DEL LORO </t>
  </si>
  <si>
    <t xml:space="preserve">    VALORE DI ESTINZIONE.</t>
  </si>
  <si>
    <t xml:space="preserve">    I DEBITI TRIBUTARI ACCOLGONO LE PASSIVITA' PER IMPOSTE CERTE E DETERMINATE,</t>
  </si>
  <si>
    <t xml:space="preserve">    NONCHE' LE RITENUTE OPERATE QUALE SOSTITUTO E NON ANCORA VERSATE</t>
  </si>
  <si>
    <t xml:space="preserve">    ALLA DATA DEL BILANCIO.</t>
  </si>
  <si>
    <t xml:space="preserve">     ECONOMICO TEMPORALE.</t>
  </si>
  <si>
    <t xml:space="preserve">    E DELLA COMPETENZA ECONOMICA.</t>
  </si>
  <si>
    <t>H) I COSTI E I RICAVI SONO ESPOSTI SECONDO IL PRINCIPIO DELLA PRUDENZA</t>
  </si>
  <si>
    <t xml:space="preserve">    NELLA VALUTAZIONE DEI CREDITI E DEI DEBITI NON E' STATO ADOTTATO IL CRITERIO</t>
  </si>
  <si>
    <t xml:space="preserve">    DEL COSTO AMMORTIZZATO.</t>
  </si>
  <si>
    <t xml:space="preserve">    NON SONO STATE EFFETTUATE SVALUTAZIONI SU PERDITE DI VALORE CONSIDERATE</t>
  </si>
  <si>
    <t xml:space="preserve">    NON DUREVOLI.</t>
  </si>
  <si>
    <t xml:space="preserve">CASA DO MENOR ITALIA ONLUS </t>
  </si>
  <si>
    <t xml:space="preserve">     E SISTEMATICAMENTE AMMORTIZZATE IN QUOTE COSTANTI IN RELZIONE ALLA RESIDUA</t>
  </si>
  <si>
    <t xml:space="preserve">     POSSIBILITA' DI UTILIZZAZIONE DEL CESPITE.</t>
  </si>
  <si>
    <t xml:space="preserve">A) LE IMMOBILIZZAZIONI IMMATERIALI SONNO STATE ISCRITTE AL COSTO DI ACQUISTO </t>
  </si>
  <si>
    <t>B) LE IMMOBILIZZAZIONI MATERIALI SONO ISCRITTE AL COSTO SOSTENUTO PER</t>
  </si>
  <si>
    <t>MEDIO TERMINE NEI PAESI IN VIA DI SVILUPPO, ESERCITATA MEDIANTE EROGAZIONI DI</t>
  </si>
  <si>
    <t>FONDI FINALIZZATE AL SOSTENIMENTO DELLE RELATIVE SPESE.</t>
  </si>
  <si>
    <t>D) FONDO LIQUIDAZIONE PERSONALE</t>
  </si>
  <si>
    <t>E) OPERAZIONI DI LOCAZIONE FINANZIARIA</t>
  </si>
  <si>
    <t>F) ONERI FINANZIARI IMPUTATI AI VALORI ISCRITTI NELL'ATTIVO PATRIMONIALE</t>
  </si>
  <si>
    <t>G) IMPEGNI, GARANZIE E PASSIVITA' POTENZIALI NON RISULTANTI DALLO STATO PATRIMONIALE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</si>
</sst>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d\ mmmm\ yyyy"/>
    <numFmt numFmtId="166" formatCode="#,##0.00_ ;[Red]\-#,##0.00\ "/>
  </numFmts>
  <fonts count="16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9.3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ADFF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91C5D3"/>
      </left>
      <right style="hair">
        <color rgb="FF91C5D3"/>
      </right>
      <top style="hair">
        <color rgb="FF91C5D3"/>
      </top>
      <bottom style="hair">
        <color rgb="FF91C5D3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49" fontId="0" fillId="0" borderId="0" xfId="0" applyNumberFormat="1" applyProtection="1"/>
    <xf numFmtId="49" fontId="2" fillId="0" borderId="0" xfId="0" applyNumberFormat="1" applyFont="1" applyProtection="1"/>
    <xf numFmtId="165" fontId="2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Protection="1"/>
    <xf numFmtId="49" fontId="2" fillId="0" borderId="1" xfId="0" applyNumberFormat="1" applyFont="1" applyBorder="1" applyProtection="1"/>
    <xf numFmtId="49" fontId="0" fillId="0" borderId="1" xfId="0" applyNumberFormat="1" applyBorder="1" applyAlignment="1" applyProtection="1"/>
    <xf numFmtId="49" fontId="3" fillId="0" borderId="1" xfId="0" applyNumberFormat="1" applyFont="1" applyBorder="1" applyProtection="1"/>
    <xf numFmtId="166" fontId="2" fillId="0" borderId="1" xfId="0" applyNumberFormat="1" applyFont="1" applyBorder="1" applyProtection="1"/>
    <xf numFmtId="166" fontId="2" fillId="0" borderId="2" xfId="0" applyNumberFormat="1" applyFont="1" applyBorder="1" applyProtection="1"/>
    <xf numFmtId="49" fontId="4" fillId="0" borderId="1" xfId="0" applyNumberFormat="1" applyFont="1" applyBorder="1" applyProtection="1"/>
    <xf numFmtId="0" fontId="0" fillId="0" borderId="1" xfId="0" applyBorder="1" applyProtection="1"/>
    <xf numFmtId="166" fontId="2" fillId="0" borderId="3" xfId="0" applyNumberFormat="1" applyFont="1" applyBorder="1" applyProtection="1"/>
    <xf numFmtId="49" fontId="0" fillId="0" borderId="4" xfId="0" applyNumberFormat="1" applyBorder="1" applyProtection="1"/>
    <xf numFmtId="0" fontId="0" fillId="0" borderId="1" xfId="0" applyBorder="1" applyAlignment="1" applyProtection="1"/>
    <xf numFmtId="164" fontId="2" fillId="0" borderId="0" xfId="0" applyNumberFormat="1" applyFont="1" applyProtection="1"/>
    <xf numFmtId="49" fontId="1" fillId="0" borderId="1" xfId="0" applyNumberFormat="1" applyFont="1" applyBorder="1" applyAlignment="1" applyProtection="1">
      <protection locked="0"/>
    </xf>
    <xf numFmtId="49" fontId="0" fillId="0" borderId="6" xfId="0" applyNumberFormat="1" applyBorder="1" applyAlignment="1" applyProtection="1"/>
    <xf numFmtId="49" fontId="2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right"/>
    </xf>
    <xf numFmtId="166" fontId="2" fillId="0" borderId="7" xfId="0" applyNumberFormat="1" applyFont="1" applyBorder="1" applyProtection="1"/>
    <xf numFmtId="49" fontId="6" fillId="0" borderId="1" xfId="0" applyNumberFormat="1" applyFont="1" applyBorder="1" applyProtection="1"/>
    <xf numFmtId="166" fontId="3" fillId="0" borderId="8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/>
    <xf numFmtId="14" fontId="6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justify"/>
    </xf>
    <xf numFmtId="0" fontId="5" fillId="0" borderId="0" xfId="0" applyFont="1" applyAlignment="1"/>
    <xf numFmtId="0" fontId="13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vertical="center" wrapText="1"/>
    </xf>
    <xf numFmtId="166" fontId="14" fillId="0" borderId="18" xfId="0" applyNumberFormat="1" applyFont="1" applyBorder="1" applyAlignment="1">
      <alignment horizontal="right" vertical="center" wrapText="1"/>
    </xf>
    <xf numFmtId="166" fontId="14" fillId="3" borderId="18" xfId="0" applyNumberFormat="1" applyFont="1" applyFill="1" applyBorder="1" applyAlignment="1">
      <alignment vertical="center" wrapText="1"/>
    </xf>
    <xf numFmtId="166" fontId="14" fillId="3" borderId="18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Protection="1"/>
    <xf numFmtId="166" fontId="4" fillId="0" borderId="2" xfId="0" applyNumberFormat="1" applyFont="1" applyFill="1" applyBorder="1" applyProtection="1"/>
    <xf numFmtId="166" fontId="2" fillId="0" borderId="1" xfId="0" applyNumberFormat="1" applyFont="1" applyFill="1" applyBorder="1" applyProtection="1"/>
    <xf numFmtId="166" fontId="2" fillId="0" borderId="2" xfId="0" applyNumberFormat="1" applyFont="1" applyFill="1" applyBorder="1" applyProtection="1"/>
    <xf numFmtId="0" fontId="0" fillId="0" borderId="1" xfId="0" applyFill="1" applyBorder="1" applyProtection="1"/>
    <xf numFmtId="166" fontId="2" fillId="0" borderId="3" xfId="0" applyNumberFormat="1" applyFont="1" applyFill="1" applyBorder="1" applyProtection="1"/>
    <xf numFmtId="166" fontId="3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4" fontId="5" fillId="0" borderId="3" xfId="0" applyNumberFormat="1" applyFont="1" applyFill="1" applyBorder="1" applyProtection="1"/>
    <xf numFmtId="166" fontId="4" fillId="0" borderId="1" xfId="0" applyNumberFormat="1" applyFont="1" applyFill="1" applyBorder="1" applyProtection="1"/>
    <xf numFmtId="166" fontId="2" fillId="0" borderId="5" xfId="0" applyNumberFormat="1" applyFont="1" applyFill="1" applyBorder="1" applyProtection="1"/>
    <xf numFmtId="164" fontId="2" fillId="0" borderId="0" xfId="0" applyNumberFormat="1" applyFont="1" applyFill="1" applyProtection="1"/>
    <xf numFmtId="166" fontId="2" fillId="0" borderId="7" xfId="0" applyNumberFormat="1" applyFont="1" applyFill="1" applyBorder="1" applyProtection="1"/>
    <xf numFmtId="166" fontId="3" fillId="0" borderId="8" xfId="0" applyNumberFormat="1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5" fillId="0" borderId="0" xfId="0" applyFont="1" applyAlignment="1" applyProtection="1"/>
    <xf numFmtId="49" fontId="1" fillId="0" borderId="0" xfId="0" applyNumberFormat="1" applyFont="1" applyAlignment="1" applyProtection="1">
      <protection locked="0"/>
    </xf>
    <xf numFmtId="49" fontId="0" fillId="0" borderId="1" xfId="0" applyNumberFormat="1" applyBorder="1" applyAlignment="1" applyProtection="1"/>
    <xf numFmtId="0" fontId="0" fillId="0" borderId="1" xfId="0" applyBorder="1" applyAlignment="1" applyProtection="1"/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Fill="1" applyBorder="1" applyAlignment="1" applyProtection="1"/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justify"/>
    </xf>
    <xf numFmtId="0" fontId="3" fillId="2" borderId="0" xfId="0" applyFont="1" applyFill="1" applyAlignment="1" applyProtection="1"/>
    <xf numFmtId="0" fontId="13" fillId="3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0" fontId="7" fillId="0" borderId="0" xfId="0" applyFont="1" applyAlignment="1" applyProtection="1">
      <protection locked="0"/>
    </xf>
    <xf numFmtId="0" fontId="5" fillId="0" borderId="0" xfId="0" applyFont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166" fontId="0" fillId="0" borderId="11" xfId="0" applyNumberFormat="1" applyFill="1" applyBorder="1" applyAlignment="1" applyProtection="1">
      <protection locked="0"/>
    </xf>
    <xf numFmtId="166" fontId="0" fillId="0" borderId="13" xfId="0" applyNumberFormat="1" applyFill="1" applyBorder="1" applyAlignment="1" applyProtection="1">
      <protection locked="0"/>
    </xf>
    <xf numFmtId="166" fontId="0" fillId="0" borderId="14" xfId="0" applyNumberFormat="1" applyFill="1" applyBorder="1" applyAlignment="1" applyProtection="1"/>
    <xf numFmtId="166" fontId="0" fillId="0" borderId="15" xfId="0" applyNumberFormat="1" applyFill="1" applyBorder="1" applyAlignment="1" applyProtection="1"/>
    <xf numFmtId="166" fontId="0" fillId="0" borderId="11" xfId="0" applyNumberFormat="1" applyFill="1" applyBorder="1" applyAlignment="1" applyProtection="1"/>
    <xf numFmtId="166" fontId="0" fillId="0" borderId="13" xfId="0" applyNumberFormat="1" applyFill="1" applyBorder="1" applyAlignment="1" applyProtection="1"/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166" fontId="0" fillId="0" borderId="16" xfId="0" applyNumberFormat="1" applyFill="1" applyBorder="1" applyAlignment="1" applyProtection="1"/>
    <xf numFmtId="166" fontId="0" fillId="0" borderId="17" xfId="0" applyNumberFormat="1" applyFill="1" applyBorder="1" applyAlignment="1" applyProtection="1"/>
    <xf numFmtId="0" fontId="15" fillId="0" borderId="0" xfId="0" applyFont="1" applyAlignment="1" applyProtection="1"/>
    <xf numFmtId="49" fontId="1" fillId="0" borderId="1" xfId="0" applyNumberFormat="1" applyFont="1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F129"/>
  <sheetViews>
    <sheetView tabSelected="1" workbookViewId="0">
      <pane ySplit="2" topLeftCell="A3" activePane="bottomLeft" state="frozen"/>
      <selection pane="bottomLeft" sqref="A1:D1"/>
    </sheetView>
  </sheetViews>
  <sheetFormatPr defaultRowHeight="12.75" x14ac:dyDescent="0.2"/>
  <cols>
    <col min="1" max="3" width="3.28515625" style="3" customWidth="1"/>
    <col min="4" max="4" width="51.85546875" style="4" customWidth="1"/>
    <col min="5" max="6" width="13.85546875" style="65" customWidth="1"/>
    <col min="7" max="16384" width="9.140625" style="2"/>
  </cols>
  <sheetData>
    <row r="1" spans="1:6" ht="15" x14ac:dyDescent="0.25">
      <c r="A1" s="72" t="s">
        <v>265</v>
      </c>
      <c r="B1" s="72"/>
      <c r="C1" s="72"/>
      <c r="D1" s="72"/>
      <c r="E1" s="52" t="s">
        <v>0</v>
      </c>
      <c r="F1" s="52" t="s">
        <v>0</v>
      </c>
    </row>
    <row r="2" spans="1:6" x14ac:dyDescent="0.2">
      <c r="E2" s="53">
        <v>44196</v>
      </c>
      <c r="F2" s="53">
        <v>43830</v>
      </c>
    </row>
    <row r="3" spans="1:6" x14ac:dyDescent="0.2">
      <c r="A3" s="73" t="s">
        <v>1</v>
      </c>
      <c r="B3" s="73"/>
      <c r="C3" s="73"/>
      <c r="D3" s="73"/>
      <c r="E3" s="52"/>
      <c r="F3" s="52"/>
    </row>
    <row r="4" spans="1:6" x14ac:dyDescent="0.2">
      <c r="A4" s="6"/>
      <c r="B4" s="6"/>
      <c r="C4" s="6"/>
      <c r="D4" s="7"/>
      <c r="E4" s="54"/>
      <c r="F4" s="54"/>
    </row>
    <row r="5" spans="1:6" x14ac:dyDescent="0.2">
      <c r="A5" s="9" t="s">
        <v>2</v>
      </c>
      <c r="B5" s="6"/>
      <c r="C5" s="6"/>
      <c r="D5" s="9" t="s">
        <v>3</v>
      </c>
      <c r="E5" s="55">
        <v>0</v>
      </c>
      <c r="F5" s="55">
        <v>0</v>
      </c>
    </row>
    <row r="6" spans="1:6" x14ac:dyDescent="0.2">
      <c r="A6" s="6"/>
      <c r="B6" s="6"/>
      <c r="C6" s="6"/>
      <c r="D6" s="7"/>
      <c r="E6" s="56"/>
      <c r="F6" s="56"/>
    </row>
    <row r="7" spans="1:6" x14ac:dyDescent="0.2">
      <c r="A7" s="9" t="s">
        <v>4</v>
      </c>
      <c r="B7" s="6"/>
      <c r="C7" s="6"/>
      <c r="D7" s="9" t="s">
        <v>5</v>
      </c>
      <c r="E7" s="56"/>
      <c r="F7" s="56"/>
    </row>
    <row r="8" spans="1:6" x14ac:dyDescent="0.2">
      <c r="A8" s="6"/>
      <c r="B8" s="6" t="s">
        <v>6</v>
      </c>
      <c r="C8" s="6"/>
      <c r="D8" s="7" t="s">
        <v>7</v>
      </c>
      <c r="E8" s="56"/>
      <c r="F8" s="56"/>
    </row>
    <row r="9" spans="1:6" x14ac:dyDescent="0.2">
      <c r="A9" s="6"/>
      <c r="B9" s="6"/>
      <c r="C9" s="6" t="s">
        <v>8</v>
      </c>
      <c r="D9" s="7" t="s">
        <v>9</v>
      </c>
      <c r="E9" s="56">
        <v>0</v>
      </c>
      <c r="F9" s="56">
        <v>0</v>
      </c>
    </row>
    <row r="10" spans="1:6" x14ac:dyDescent="0.2">
      <c r="A10" s="6"/>
      <c r="B10" s="6"/>
      <c r="C10" s="6" t="s">
        <v>10</v>
      </c>
      <c r="D10" s="7" t="s">
        <v>226</v>
      </c>
      <c r="E10" s="56">
        <v>0</v>
      </c>
      <c r="F10" s="56">
        <v>0</v>
      </c>
    </row>
    <row r="11" spans="1:6" x14ac:dyDescent="0.2">
      <c r="A11" s="6"/>
      <c r="B11" s="6"/>
      <c r="C11" s="6" t="s">
        <v>11</v>
      </c>
      <c r="D11" s="7" t="s">
        <v>12</v>
      </c>
      <c r="E11" s="56">
        <v>0</v>
      </c>
      <c r="F11" s="56">
        <v>0</v>
      </c>
    </row>
    <row r="12" spans="1:6" x14ac:dyDescent="0.2">
      <c r="A12" s="6"/>
      <c r="B12" s="6"/>
      <c r="C12" s="6" t="s">
        <v>13</v>
      </c>
      <c r="D12" s="7" t="s">
        <v>227</v>
      </c>
      <c r="E12" s="56">
        <v>0</v>
      </c>
      <c r="F12" s="56">
        <v>0</v>
      </c>
    </row>
    <row r="13" spans="1:6" x14ac:dyDescent="0.2">
      <c r="A13" s="6"/>
      <c r="B13" s="6"/>
      <c r="C13" s="6" t="s">
        <v>14</v>
      </c>
      <c r="D13" s="7" t="s">
        <v>228</v>
      </c>
      <c r="E13" s="56">
        <v>0</v>
      </c>
      <c r="F13" s="56">
        <v>0</v>
      </c>
    </row>
    <row r="14" spans="1:6" x14ac:dyDescent="0.2">
      <c r="A14" s="6"/>
      <c r="B14" s="6"/>
      <c r="C14" s="6" t="s">
        <v>15</v>
      </c>
      <c r="D14" s="7" t="s">
        <v>23</v>
      </c>
      <c r="E14" s="56">
        <v>0</v>
      </c>
      <c r="F14" s="56">
        <v>0</v>
      </c>
    </row>
    <row r="15" spans="1:6" x14ac:dyDescent="0.2">
      <c r="A15" s="6"/>
      <c r="B15" s="6"/>
      <c r="C15" s="6" t="s">
        <v>89</v>
      </c>
      <c r="D15" s="7" t="s">
        <v>16</v>
      </c>
      <c r="E15" s="56">
        <v>0</v>
      </c>
      <c r="F15" s="56">
        <v>0</v>
      </c>
    </row>
    <row r="16" spans="1:6" x14ac:dyDescent="0.2">
      <c r="A16" s="6"/>
      <c r="B16" s="6"/>
      <c r="C16" s="6"/>
      <c r="D16" s="7" t="s">
        <v>17</v>
      </c>
      <c r="E16" s="57">
        <f>SUM(E8:E15)</f>
        <v>0</v>
      </c>
      <c r="F16" s="57">
        <f>SUM(F8:F15)</f>
        <v>0</v>
      </c>
    </row>
    <row r="17" spans="1:6" x14ac:dyDescent="0.2">
      <c r="A17" s="6"/>
      <c r="B17" s="6"/>
      <c r="C17" s="6"/>
      <c r="D17" s="7"/>
      <c r="E17" s="56"/>
      <c r="F17" s="56"/>
    </row>
    <row r="18" spans="1:6" x14ac:dyDescent="0.2">
      <c r="A18" s="6"/>
      <c r="B18" s="6" t="s">
        <v>18</v>
      </c>
      <c r="C18" s="6"/>
      <c r="D18" s="7" t="s">
        <v>19</v>
      </c>
      <c r="E18" s="56"/>
      <c r="F18" s="56"/>
    </row>
    <row r="19" spans="1:6" x14ac:dyDescent="0.2">
      <c r="A19" s="6"/>
      <c r="B19" s="6"/>
      <c r="C19" s="6" t="s">
        <v>8</v>
      </c>
      <c r="D19" s="7" t="s">
        <v>20</v>
      </c>
      <c r="E19" s="56">
        <v>0</v>
      </c>
      <c r="F19" s="56">
        <v>0</v>
      </c>
    </row>
    <row r="20" spans="1:6" x14ac:dyDescent="0.2">
      <c r="A20" s="6"/>
      <c r="B20" s="6"/>
      <c r="C20" s="6" t="s">
        <v>10</v>
      </c>
      <c r="D20" s="7" t="s">
        <v>21</v>
      </c>
      <c r="E20" s="56">
        <v>0</v>
      </c>
      <c r="F20" s="56">
        <v>0</v>
      </c>
    </row>
    <row r="21" spans="1:6" x14ac:dyDescent="0.2">
      <c r="A21" s="6"/>
      <c r="B21" s="6"/>
      <c r="C21" s="6" t="s">
        <v>11</v>
      </c>
      <c r="D21" s="7" t="s">
        <v>229</v>
      </c>
      <c r="E21" s="56">
        <v>0</v>
      </c>
      <c r="F21" s="56">
        <v>0</v>
      </c>
    </row>
    <row r="22" spans="1:6" x14ac:dyDescent="0.2">
      <c r="A22" s="6"/>
      <c r="B22" s="6"/>
      <c r="C22" s="6" t="s">
        <v>13</v>
      </c>
      <c r="D22" s="7" t="s">
        <v>22</v>
      </c>
      <c r="E22" s="56">
        <f>38144.58-34014.04</f>
        <v>4130.5400000000009</v>
      </c>
      <c r="F22" s="56">
        <f>38144.58-32571.64</f>
        <v>5572.9400000000023</v>
      </c>
    </row>
    <row r="23" spans="1:6" x14ac:dyDescent="0.2">
      <c r="A23" s="6"/>
      <c r="B23" s="6"/>
      <c r="C23" s="6" t="s">
        <v>14</v>
      </c>
      <c r="D23" s="7" t="s">
        <v>23</v>
      </c>
      <c r="E23" s="56">
        <v>0</v>
      </c>
      <c r="F23" s="56">
        <v>0</v>
      </c>
    </row>
    <row r="24" spans="1:6" x14ac:dyDescent="0.2">
      <c r="A24" s="6"/>
      <c r="B24" s="6"/>
      <c r="C24" s="6" t="s">
        <v>15</v>
      </c>
      <c r="D24" s="7" t="s">
        <v>24</v>
      </c>
      <c r="E24" s="56">
        <v>0</v>
      </c>
      <c r="F24" s="56">
        <v>0</v>
      </c>
    </row>
    <row r="25" spans="1:6" x14ac:dyDescent="0.2">
      <c r="A25" s="6"/>
      <c r="B25" s="6"/>
      <c r="C25" s="6"/>
      <c r="D25" s="7" t="s">
        <v>25</v>
      </c>
      <c r="E25" s="57">
        <f>SUM(E18:E24)</f>
        <v>4130.5400000000009</v>
      </c>
      <c r="F25" s="57">
        <f>SUM(F18:F24)</f>
        <v>5572.9400000000023</v>
      </c>
    </row>
    <row r="26" spans="1:6" x14ac:dyDescent="0.2">
      <c r="A26" s="6"/>
      <c r="B26" s="6"/>
      <c r="C26" s="6"/>
      <c r="D26" s="7"/>
      <c r="E26" s="56"/>
      <c r="F26" s="56"/>
    </row>
    <row r="27" spans="1:6" x14ac:dyDescent="0.2">
      <c r="A27" s="6"/>
      <c r="B27" s="6" t="s">
        <v>26</v>
      </c>
      <c r="C27" s="6"/>
      <c r="D27" s="7" t="s">
        <v>27</v>
      </c>
      <c r="E27" s="56"/>
      <c r="F27" s="56"/>
    </row>
    <row r="28" spans="1:6" x14ac:dyDescent="0.2">
      <c r="A28" s="6"/>
      <c r="B28" s="6"/>
      <c r="C28" s="6" t="s">
        <v>8</v>
      </c>
      <c r="D28" s="7" t="s">
        <v>28</v>
      </c>
      <c r="E28" s="56">
        <v>0</v>
      </c>
      <c r="F28" s="56">
        <v>0</v>
      </c>
    </row>
    <row r="29" spans="1:6" x14ac:dyDescent="0.2">
      <c r="A29" s="6"/>
      <c r="B29" s="6"/>
      <c r="C29" s="6" t="s">
        <v>10</v>
      </c>
      <c r="D29" s="7" t="s">
        <v>29</v>
      </c>
      <c r="E29" s="56"/>
      <c r="F29" s="56"/>
    </row>
    <row r="30" spans="1:6" x14ac:dyDescent="0.2">
      <c r="A30" s="6"/>
      <c r="B30" s="6"/>
      <c r="C30" s="6"/>
      <c r="D30" s="7" t="s">
        <v>30</v>
      </c>
      <c r="E30" s="56">
        <v>0</v>
      </c>
      <c r="F30" s="56">
        <v>0</v>
      </c>
    </row>
    <row r="31" spans="1:6" x14ac:dyDescent="0.2">
      <c r="A31" s="6"/>
      <c r="B31" s="6"/>
      <c r="C31" s="6"/>
      <c r="D31" s="7" t="s">
        <v>31</v>
      </c>
      <c r="E31" s="56">
        <v>0</v>
      </c>
      <c r="F31" s="56">
        <v>0</v>
      </c>
    </row>
    <row r="32" spans="1:6" x14ac:dyDescent="0.2">
      <c r="A32" s="6"/>
      <c r="B32" s="6"/>
      <c r="C32" s="6" t="s">
        <v>11</v>
      </c>
      <c r="D32" s="7" t="s">
        <v>32</v>
      </c>
      <c r="E32" s="56">
        <v>0</v>
      </c>
      <c r="F32" s="56">
        <v>0</v>
      </c>
    </row>
    <row r="33" spans="1:6" x14ac:dyDescent="0.2">
      <c r="A33" s="6"/>
      <c r="B33" s="6"/>
      <c r="C33" s="6" t="s">
        <v>13</v>
      </c>
      <c r="D33" s="7" t="s">
        <v>230</v>
      </c>
      <c r="E33" s="56">
        <v>0</v>
      </c>
      <c r="F33" s="56">
        <v>0</v>
      </c>
    </row>
    <row r="34" spans="1:6" x14ac:dyDescent="0.2">
      <c r="A34" s="6"/>
      <c r="B34" s="6"/>
      <c r="C34" s="6"/>
      <c r="D34" s="7" t="s">
        <v>33</v>
      </c>
      <c r="E34" s="57">
        <f>SUM(E27:E33)</f>
        <v>0</v>
      </c>
      <c r="F34" s="57">
        <f>SUM(F27:F33)</f>
        <v>0</v>
      </c>
    </row>
    <row r="35" spans="1:6" x14ac:dyDescent="0.2">
      <c r="A35" s="6"/>
      <c r="B35" s="6"/>
      <c r="C35" s="6"/>
      <c r="D35" s="7"/>
      <c r="E35" s="56"/>
      <c r="F35" s="56"/>
    </row>
    <row r="36" spans="1:6" x14ac:dyDescent="0.2">
      <c r="A36" s="6"/>
      <c r="B36" s="6"/>
      <c r="C36" s="6"/>
      <c r="D36" s="12" t="s">
        <v>34</v>
      </c>
      <c r="E36" s="55">
        <f>SUM(E16+E25+E34)</f>
        <v>4130.5400000000009</v>
      </c>
      <c r="F36" s="55">
        <f>SUM(F16+F25+F34)</f>
        <v>5572.9400000000023</v>
      </c>
    </row>
    <row r="37" spans="1:6" x14ac:dyDescent="0.2">
      <c r="A37" s="6"/>
      <c r="B37" s="6"/>
      <c r="C37" s="6"/>
      <c r="D37" s="7"/>
      <c r="E37" s="56"/>
      <c r="F37" s="56"/>
    </row>
    <row r="38" spans="1:6" x14ac:dyDescent="0.2">
      <c r="A38" s="9" t="s">
        <v>35</v>
      </c>
      <c r="B38" s="6"/>
      <c r="C38" s="6"/>
      <c r="D38" s="9" t="s">
        <v>36</v>
      </c>
      <c r="E38" s="56"/>
      <c r="F38" s="56"/>
    </row>
    <row r="39" spans="1:6" x14ac:dyDescent="0.2">
      <c r="A39" s="6"/>
      <c r="B39" s="6" t="s">
        <v>6</v>
      </c>
      <c r="C39" s="6"/>
      <c r="D39" s="7" t="s">
        <v>37</v>
      </c>
      <c r="E39" s="56"/>
      <c r="F39" s="56"/>
    </row>
    <row r="40" spans="1:6" x14ac:dyDescent="0.2">
      <c r="A40" s="6"/>
      <c r="B40" s="6"/>
      <c r="C40" s="6" t="s">
        <v>8</v>
      </c>
      <c r="D40" s="7" t="s">
        <v>38</v>
      </c>
      <c r="E40" s="56">
        <v>0</v>
      </c>
      <c r="F40" s="56">
        <v>0</v>
      </c>
    </row>
    <row r="41" spans="1:6" x14ac:dyDescent="0.2">
      <c r="A41" s="6"/>
      <c r="B41" s="6"/>
      <c r="C41" s="6" t="s">
        <v>10</v>
      </c>
      <c r="D41" s="7" t="s">
        <v>39</v>
      </c>
      <c r="E41" s="56">
        <v>0</v>
      </c>
      <c r="F41" s="56">
        <v>0</v>
      </c>
    </row>
    <row r="42" spans="1:6" x14ac:dyDescent="0.2">
      <c r="A42" s="6"/>
      <c r="B42" s="6"/>
      <c r="C42" s="6" t="s">
        <v>11</v>
      </c>
      <c r="D42" s="7" t="s">
        <v>40</v>
      </c>
      <c r="E42" s="56">
        <v>0</v>
      </c>
      <c r="F42" s="56">
        <v>0</v>
      </c>
    </row>
    <row r="43" spans="1:6" x14ac:dyDescent="0.2">
      <c r="A43" s="6"/>
      <c r="B43" s="6"/>
      <c r="C43" s="6" t="s">
        <v>13</v>
      </c>
      <c r="D43" s="7" t="s">
        <v>41</v>
      </c>
      <c r="E43" s="56">
        <v>2106.9299999999998</v>
      </c>
      <c r="F43" s="56">
        <v>2106.9299999999998</v>
      </c>
    </row>
    <row r="44" spans="1:6" x14ac:dyDescent="0.2">
      <c r="A44" s="6"/>
      <c r="B44" s="6"/>
      <c r="C44" s="6" t="s">
        <v>14</v>
      </c>
      <c r="D44" s="7" t="s">
        <v>42</v>
      </c>
      <c r="E44" s="56">
        <v>0</v>
      </c>
      <c r="F44" s="56">
        <v>0</v>
      </c>
    </row>
    <row r="45" spans="1:6" x14ac:dyDescent="0.2">
      <c r="A45" s="6"/>
      <c r="B45" s="6"/>
      <c r="C45" s="6"/>
      <c r="D45" s="7" t="s">
        <v>43</v>
      </c>
      <c r="E45" s="57">
        <f>SUM(E39:E44)</f>
        <v>2106.9299999999998</v>
      </c>
      <c r="F45" s="57">
        <f>SUM(F39:F44)</f>
        <v>2106.9299999999998</v>
      </c>
    </row>
    <row r="46" spans="1:6" x14ac:dyDescent="0.2">
      <c r="A46" s="6"/>
      <c r="B46" s="6"/>
      <c r="C46" s="6"/>
      <c r="D46" s="7"/>
      <c r="E46" s="56"/>
      <c r="F46" s="56"/>
    </row>
    <row r="47" spans="1:6" x14ac:dyDescent="0.2">
      <c r="A47" s="6"/>
      <c r="B47" s="6" t="s">
        <v>18</v>
      </c>
      <c r="C47" s="6"/>
      <c r="D47" s="7" t="s">
        <v>44</v>
      </c>
      <c r="E47" s="56"/>
      <c r="F47" s="56"/>
    </row>
    <row r="48" spans="1:6" x14ac:dyDescent="0.2">
      <c r="A48" s="6"/>
      <c r="B48" s="6"/>
      <c r="C48" s="6" t="s">
        <v>8</v>
      </c>
      <c r="D48" s="7" t="s">
        <v>45</v>
      </c>
      <c r="E48" s="56"/>
      <c r="F48" s="56"/>
    </row>
    <row r="49" spans="1:6" x14ac:dyDescent="0.2">
      <c r="A49" s="6"/>
      <c r="B49" s="6"/>
      <c r="C49" s="6"/>
      <c r="D49" s="7" t="s">
        <v>30</v>
      </c>
      <c r="E49" s="56">
        <v>10436.27</v>
      </c>
      <c r="F49" s="56">
        <v>5793.6</v>
      </c>
    </row>
    <row r="50" spans="1:6" x14ac:dyDescent="0.2">
      <c r="A50" s="6"/>
      <c r="B50" s="6"/>
      <c r="C50" s="6"/>
      <c r="D50" s="7" t="s">
        <v>31</v>
      </c>
      <c r="E50" s="56">
        <v>0</v>
      </c>
      <c r="F50" s="56">
        <v>0</v>
      </c>
    </row>
    <row r="51" spans="1:6" x14ac:dyDescent="0.2">
      <c r="A51" s="6"/>
      <c r="B51" s="6"/>
      <c r="C51" s="6" t="s">
        <v>10</v>
      </c>
      <c r="D51" s="7" t="s">
        <v>46</v>
      </c>
      <c r="E51" s="56"/>
      <c r="F51" s="56"/>
    </row>
    <row r="52" spans="1:6" x14ac:dyDescent="0.2">
      <c r="A52" s="6"/>
      <c r="B52" s="6"/>
      <c r="C52" s="6"/>
      <c r="D52" s="7" t="s">
        <v>30</v>
      </c>
      <c r="E52" s="56">
        <v>0</v>
      </c>
      <c r="F52" s="56">
        <v>0</v>
      </c>
    </row>
    <row r="53" spans="1:6" x14ac:dyDescent="0.2">
      <c r="A53" s="6"/>
      <c r="B53" s="6"/>
      <c r="C53" s="6"/>
      <c r="D53" s="7" t="s">
        <v>31</v>
      </c>
      <c r="E53" s="56">
        <v>0</v>
      </c>
      <c r="F53" s="56">
        <v>0</v>
      </c>
    </row>
    <row r="54" spans="1:6" x14ac:dyDescent="0.2">
      <c r="A54" s="6"/>
      <c r="B54" s="6"/>
      <c r="C54" s="6" t="s">
        <v>11</v>
      </c>
      <c r="D54" s="7" t="s">
        <v>47</v>
      </c>
      <c r="E54" s="56"/>
      <c r="F54" s="56"/>
    </row>
    <row r="55" spans="1:6" x14ac:dyDescent="0.2">
      <c r="A55" s="6"/>
      <c r="B55" s="6"/>
      <c r="C55" s="6"/>
      <c r="D55" s="7" t="s">
        <v>30</v>
      </c>
      <c r="E55" s="56">
        <v>0</v>
      </c>
      <c r="F55" s="56">
        <v>4.6100000000000003</v>
      </c>
    </row>
    <row r="56" spans="1:6" x14ac:dyDescent="0.2">
      <c r="A56" s="6"/>
      <c r="B56" s="6"/>
      <c r="C56" s="6"/>
      <c r="D56" s="7" t="s">
        <v>31</v>
      </c>
      <c r="E56" s="56">
        <v>0</v>
      </c>
      <c r="F56" s="56">
        <v>0</v>
      </c>
    </row>
    <row r="57" spans="1:6" x14ac:dyDescent="0.2">
      <c r="A57" s="6"/>
      <c r="B57" s="6"/>
      <c r="C57" s="6" t="s">
        <v>13</v>
      </c>
      <c r="D57" s="7" t="s">
        <v>48</v>
      </c>
      <c r="E57" s="58"/>
      <c r="F57" s="58"/>
    </row>
    <row r="58" spans="1:6" x14ac:dyDescent="0.2">
      <c r="A58" s="6"/>
      <c r="B58" s="6"/>
      <c r="C58" s="6"/>
      <c r="D58" s="7" t="s">
        <v>30</v>
      </c>
      <c r="E58" s="56">
        <v>3639.71</v>
      </c>
      <c r="F58" s="56">
        <v>5590</v>
      </c>
    </row>
    <row r="59" spans="1:6" x14ac:dyDescent="0.2">
      <c r="A59" s="6"/>
      <c r="B59" s="6"/>
      <c r="C59" s="6"/>
      <c r="D59" s="7" t="s">
        <v>31</v>
      </c>
      <c r="E59" s="56">
        <v>0</v>
      </c>
      <c r="F59" s="56">
        <v>0</v>
      </c>
    </row>
    <row r="60" spans="1:6" x14ac:dyDescent="0.2">
      <c r="A60" s="6"/>
      <c r="B60" s="6"/>
      <c r="C60" s="6"/>
      <c r="D60" s="7" t="s">
        <v>49</v>
      </c>
      <c r="E60" s="57">
        <f>SUM(E47:E59)</f>
        <v>14075.98</v>
      </c>
      <c r="F60" s="57">
        <f>SUM(F47:F59)</f>
        <v>11388.21</v>
      </c>
    </row>
    <row r="61" spans="1:6" x14ac:dyDescent="0.2">
      <c r="A61" s="6"/>
      <c r="B61" s="6"/>
      <c r="C61" s="6"/>
      <c r="D61" s="7"/>
      <c r="E61" s="56"/>
      <c r="F61" s="56"/>
    </row>
    <row r="62" spans="1:6" x14ac:dyDescent="0.2">
      <c r="A62" s="6"/>
      <c r="B62" s="6" t="s">
        <v>26</v>
      </c>
      <c r="C62" s="6"/>
      <c r="D62" s="7" t="s">
        <v>50</v>
      </c>
      <c r="E62" s="56"/>
      <c r="F62" s="56"/>
    </row>
    <row r="63" spans="1:6" x14ac:dyDescent="0.2">
      <c r="A63" s="6"/>
      <c r="B63" s="6"/>
      <c r="C63" s="6" t="s">
        <v>8</v>
      </c>
      <c r="D63" s="7" t="s">
        <v>28</v>
      </c>
      <c r="E63" s="56">
        <v>1683</v>
      </c>
      <c r="F63" s="56">
        <v>1683</v>
      </c>
    </row>
    <row r="64" spans="1:6" x14ac:dyDescent="0.2">
      <c r="A64" s="6"/>
      <c r="B64" s="6"/>
      <c r="C64" s="6" t="s">
        <v>10</v>
      </c>
      <c r="D64" s="7" t="s">
        <v>230</v>
      </c>
      <c r="E64" s="56">
        <v>0</v>
      </c>
      <c r="F64" s="56">
        <v>0</v>
      </c>
    </row>
    <row r="65" spans="1:6" x14ac:dyDescent="0.2">
      <c r="A65" s="6"/>
      <c r="B65" s="6"/>
      <c r="C65" s="6" t="s">
        <v>11</v>
      </c>
      <c r="D65" s="7" t="s">
        <v>32</v>
      </c>
      <c r="E65" s="56">
        <v>1415124.72</v>
      </c>
      <c r="F65" s="56">
        <v>1610972.78</v>
      </c>
    </row>
    <row r="66" spans="1:6" x14ac:dyDescent="0.2">
      <c r="A66" s="6"/>
      <c r="B66" s="6"/>
      <c r="C66" s="6"/>
      <c r="D66" s="7" t="s">
        <v>51</v>
      </c>
      <c r="E66" s="57">
        <f>SUM(E62:E65)</f>
        <v>1416807.72</v>
      </c>
      <c r="F66" s="57">
        <f>SUM(F62:F65)</f>
        <v>1612655.78</v>
      </c>
    </row>
    <row r="67" spans="1:6" x14ac:dyDescent="0.2">
      <c r="A67" s="6"/>
      <c r="B67" s="6"/>
      <c r="C67" s="6"/>
      <c r="D67" s="7"/>
      <c r="E67" s="56"/>
      <c r="F67" s="56"/>
    </row>
    <row r="68" spans="1:6" x14ac:dyDescent="0.2">
      <c r="A68" s="6"/>
      <c r="B68" s="6" t="s">
        <v>52</v>
      </c>
      <c r="C68" s="6"/>
      <c r="D68" s="7" t="s">
        <v>53</v>
      </c>
      <c r="E68" s="56"/>
      <c r="F68" s="56"/>
    </row>
    <row r="69" spans="1:6" x14ac:dyDescent="0.2">
      <c r="A69" s="6"/>
      <c r="B69" s="6"/>
      <c r="C69" s="6" t="s">
        <v>8</v>
      </c>
      <c r="D69" s="7" t="s">
        <v>54</v>
      </c>
      <c r="E69" s="56">
        <f>320325.04-92.02</f>
        <v>320233.01999999996</v>
      </c>
      <c r="F69" s="56">
        <v>209079.1</v>
      </c>
    </row>
    <row r="70" spans="1:6" x14ac:dyDescent="0.2">
      <c r="A70" s="6"/>
      <c r="B70" s="6"/>
      <c r="C70" s="6" t="s">
        <v>10</v>
      </c>
      <c r="D70" s="7" t="s">
        <v>55</v>
      </c>
      <c r="E70" s="56">
        <v>0</v>
      </c>
      <c r="F70" s="56">
        <v>0</v>
      </c>
    </row>
    <row r="71" spans="1:6" x14ac:dyDescent="0.2">
      <c r="A71" s="6"/>
      <c r="B71" s="6"/>
      <c r="C71" s="6" t="s">
        <v>11</v>
      </c>
      <c r="D71" s="7" t="s">
        <v>56</v>
      </c>
      <c r="E71" s="56">
        <v>211.11</v>
      </c>
      <c r="F71" s="56">
        <v>39.28</v>
      </c>
    </row>
    <row r="72" spans="1:6" x14ac:dyDescent="0.2">
      <c r="A72" s="6"/>
      <c r="B72" s="6"/>
      <c r="C72" s="6"/>
      <c r="D72" s="7" t="s">
        <v>57</v>
      </c>
      <c r="E72" s="57">
        <f>SUM(E67:E71)</f>
        <v>320444.12999999995</v>
      </c>
      <c r="F72" s="57">
        <f>SUM(F67:F71)</f>
        <v>209118.38</v>
      </c>
    </row>
    <row r="73" spans="1:6" x14ac:dyDescent="0.2">
      <c r="A73" s="6"/>
      <c r="B73" s="6"/>
      <c r="C73" s="6"/>
      <c r="D73" s="7"/>
      <c r="E73" s="59"/>
      <c r="F73" s="59"/>
    </row>
    <row r="74" spans="1:6" x14ac:dyDescent="0.2">
      <c r="A74" s="6"/>
      <c r="B74" s="6"/>
      <c r="C74" s="6"/>
      <c r="D74" s="12" t="s">
        <v>58</v>
      </c>
      <c r="E74" s="55">
        <f>SUM(E45+E60+E66+E72)</f>
        <v>1753434.7599999998</v>
      </c>
      <c r="F74" s="55">
        <f>SUM(F45+F60+F66+F72)</f>
        <v>1835269.2999999998</v>
      </c>
    </row>
    <row r="75" spans="1:6" x14ac:dyDescent="0.2">
      <c r="A75" s="6"/>
      <c r="B75" s="6"/>
      <c r="C75" s="6"/>
      <c r="D75" s="12"/>
      <c r="E75" s="56"/>
      <c r="F75" s="56"/>
    </row>
    <row r="76" spans="1:6" x14ac:dyDescent="0.2">
      <c r="A76" s="9" t="s">
        <v>59</v>
      </c>
      <c r="B76" s="6"/>
      <c r="C76" s="6"/>
      <c r="D76" s="12" t="s">
        <v>60</v>
      </c>
      <c r="E76" s="56">
        <v>921.08</v>
      </c>
      <c r="F76" s="56">
        <v>935.77</v>
      </c>
    </row>
    <row r="77" spans="1:6" x14ac:dyDescent="0.2">
      <c r="A77" s="6"/>
      <c r="B77" s="6"/>
      <c r="C77" s="6"/>
      <c r="D77" s="7"/>
      <c r="E77" s="59"/>
      <c r="F77" s="59"/>
    </row>
    <row r="78" spans="1:6" x14ac:dyDescent="0.2">
      <c r="A78" s="15"/>
      <c r="B78" s="6"/>
      <c r="C78" s="6"/>
      <c r="D78" s="9" t="s">
        <v>61</v>
      </c>
      <c r="E78" s="60">
        <f>SUM(E5+E36+E74+E76)</f>
        <v>1758486.38</v>
      </c>
      <c r="F78" s="60">
        <f>SUM(F5+F36+F74+F76)</f>
        <v>1841778.0099999998</v>
      </c>
    </row>
    <row r="79" spans="1:6" ht="13.5" thickBot="1" x14ac:dyDescent="0.25">
      <c r="A79" s="6"/>
      <c r="B79" s="6"/>
      <c r="C79" s="6"/>
      <c r="D79" s="7"/>
      <c r="E79" s="61"/>
      <c r="F79" s="61"/>
    </row>
    <row r="80" spans="1:6" ht="13.5" thickTop="1" x14ac:dyDescent="0.2">
      <c r="A80" s="6"/>
      <c r="B80" s="6"/>
      <c r="C80" s="6"/>
      <c r="D80" s="7"/>
      <c r="E80" s="62"/>
      <c r="F80" s="62"/>
    </row>
    <row r="81" spans="1:6" x14ac:dyDescent="0.2">
      <c r="A81" s="73" t="s">
        <v>62</v>
      </c>
      <c r="B81" s="74"/>
      <c r="C81" s="74"/>
      <c r="D81" s="74"/>
      <c r="E81" s="52"/>
      <c r="F81" s="52"/>
    </row>
    <row r="82" spans="1:6" x14ac:dyDescent="0.2">
      <c r="A82" s="8"/>
      <c r="B82" s="16"/>
      <c r="C82" s="16"/>
      <c r="D82" s="16"/>
      <c r="E82" s="53"/>
      <c r="F82" s="53"/>
    </row>
    <row r="83" spans="1:6" x14ac:dyDescent="0.2">
      <c r="A83" s="9" t="s">
        <v>63</v>
      </c>
      <c r="B83" s="6"/>
      <c r="C83" s="6"/>
      <c r="D83" s="9" t="s">
        <v>64</v>
      </c>
      <c r="E83" s="56"/>
      <c r="F83" s="56"/>
    </row>
    <row r="84" spans="1:6" x14ac:dyDescent="0.2">
      <c r="A84" s="6"/>
      <c r="B84" s="6" t="s">
        <v>65</v>
      </c>
      <c r="C84" s="6"/>
      <c r="D84" s="7" t="s">
        <v>66</v>
      </c>
      <c r="E84" s="56">
        <v>1761272.08</v>
      </c>
      <c r="F84" s="56">
        <v>2011629.41</v>
      </c>
    </row>
    <row r="85" spans="1:6" x14ac:dyDescent="0.2">
      <c r="A85" s="6"/>
      <c r="B85" s="6" t="s">
        <v>67</v>
      </c>
      <c r="C85" s="6"/>
      <c r="D85" s="7" t="s">
        <v>68</v>
      </c>
      <c r="E85" s="56">
        <v>-88932.97</v>
      </c>
      <c r="F85" s="56">
        <v>-250357.33</v>
      </c>
    </row>
    <row r="86" spans="1:6" x14ac:dyDescent="0.2">
      <c r="A86" s="6"/>
      <c r="B86" s="6" t="s">
        <v>69</v>
      </c>
      <c r="C86" s="6"/>
      <c r="D86" s="7" t="s">
        <v>70</v>
      </c>
      <c r="E86" s="56">
        <v>0</v>
      </c>
      <c r="F86" s="56">
        <v>0</v>
      </c>
    </row>
    <row r="87" spans="1:6" x14ac:dyDescent="0.2">
      <c r="A87" s="6"/>
      <c r="B87" s="6" t="s">
        <v>71</v>
      </c>
      <c r="C87" s="6"/>
      <c r="D87" s="7" t="s">
        <v>72</v>
      </c>
      <c r="E87" s="56">
        <v>0</v>
      </c>
      <c r="F87" s="56">
        <v>0</v>
      </c>
    </row>
    <row r="88" spans="1:6" x14ac:dyDescent="0.2">
      <c r="A88" s="6"/>
      <c r="B88" s="6"/>
      <c r="C88" s="6"/>
      <c r="D88" s="12" t="s">
        <v>73</v>
      </c>
      <c r="E88" s="55">
        <f>SUM(E84:E87)</f>
        <v>1672339.11</v>
      </c>
      <c r="F88" s="55">
        <f>SUM(F84:F87)</f>
        <v>1761272.0799999998</v>
      </c>
    </row>
    <row r="89" spans="1:6" x14ac:dyDescent="0.2">
      <c r="A89" s="6"/>
      <c r="B89" s="6"/>
      <c r="C89" s="6"/>
      <c r="D89" s="7"/>
      <c r="E89" s="56"/>
      <c r="F89" s="56"/>
    </row>
    <row r="90" spans="1:6" x14ac:dyDescent="0.2">
      <c r="A90" s="9" t="s">
        <v>74</v>
      </c>
      <c r="B90" s="6"/>
      <c r="C90" s="6"/>
      <c r="D90" s="9" t="s">
        <v>75</v>
      </c>
      <c r="E90" s="56"/>
      <c r="F90" s="56"/>
    </row>
    <row r="91" spans="1:6" x14ac:dyDescent="0.2">
      <c r="A91" s="6"/>
      <c r="B91" s="6"/>
      <c r="C91" s="6" t="s">
        <v>8</v>
      </c>
      <c r="D91" s="7" t="s">
        <v>76</v>
      </c>
      <c r="E91" s="56">
        <v>0</v>
      </c>
      <c r="F91" s="56">
        <v>0</v>
      </c>
    </row>
    <row r="92" spans="1:6" x14ac:dyDescent="0.2">
      <c r="A92" s="6"/>
      <c r="B92" s="6"/>
      <c r="C92" s="6" t="s">
        <v>10</v>
      </c>
      <c r="D92" s="7" t="s">
        <v>231</v>
      </c>
      <c r="E92" s="56">
        <v>0</v>
      </c>
      <c r="F92" s="56">
        <v>0</v>
      </c>
    </row>
    <row r="93" spans="1:6" x14ac:dyDescent="0.2">
      <c r="A93" s="6"/>
      <c r="B93" s="6"/>
      <c r="C93" s="6" t="s">
        <v>11</v>
      </c>
      <c r="D93" s="7" t="s">
        <v>77</v>
      </c>
      <c r="E93" s="56">
        <v>0</v>
      </c>
      <c r="F93" s="56">
        <v>0</v>
      </c>
    </row>
    <row r="94" spans="1:6" x14ac:dyDescent="0.2">
      <c r="A94" s="6"/>
      <c r="B94" s="6"/>
      <c r="C94" s="6"/>
      <c r="D94" s="12" t="s">
        <v>78</v>
      </c>
      <c r="E94" s="55">
        <f>SUM(E90:E93)</f>
        <v>0</v>
      </c>
      <c r="F94" s="55">
        <f>SUM(F90:F93)</f>
        <v>0</v>
      </c>
    </row>
    <row r="95" spans="1:6" x14ac:dyDescent="0.2">
      <c r="A95" s="6"/>
      <c r="B95" s="6"/>
      <c r="C95" s="6"/>
      <c r="D95" s="7"/>
      <c r="E95" s="56"/>
      <c r="F95" s="56"/>
    </row>
    <row r="96" spans="1:6" x14ac:dyDescent="0.2">
      <c r="A96" s="9" t="s">
        <v>35</v>
      </c>
      <c r="B96" s="6"/>
      <c r="C96" s="6"/>
      <c r="D96" s="12" t="s">
        <v>79</v>
      </c>
      <c r="E96" s="63">
        <v>26835.02</v>
      </c>
      <c r="F96" s="63">
        <v>23675.45</v>
      </c>
    </row>
    <row r="97" spans="1:6" x14ac:dyDescent="0.2">
      <c r="A97" s="6"/>
      <c r="B97" s="6"/>
      <c r="C97" s="6"/>
      <c r="D97" s="7"/>
      <c r="E97" s="56"/>
      <c r="F97" s="56"/>
    </row>
    <row r="98" spans="1:6" x14ac:dyDescent="0.2">
      <c r="A98" s="9" t="s">
        <v>80</v>
      </c>
      <c r="B98" s="6"/>
      <c r="C98" s="6"/>
      <c r="D98" s="9" t="s">
        <v>81</v>
      </c>
      <c r="E98" s="56"/>
      <c r="F98" s="56"/>
    </row>
    <row r="99" spans="1:6" x14ac:dyDescent="0.2">
      <c r="A99" s="6"/>
      <c r="B99" s="6"/>
      <c r="C99" s="6" t="s">
        <v>8</v>
      </c>
      <c r="D99" s="7" t="s">
        <v>82</v>
      </c>
      <c r="E99" s="56"/>
      <c r="F99" s="56"/>
    </row>
    <row r="100" spans="1:6" x14ac:dyDescent="0.2">
      <c r="A100" s="6"/>
      <c r="B100" s="6"/>
      <c r="C100" s="6"/>
      <c r="D100" s="7" t="s">
        <v>83</v>
      </c>
      <c r="E100" s="56">
        <v>0</v>
      </c>
      <c r="F100" s="56">
        <v>0</v>
      </c>
    </row>
    <row r="101" spans="1:6" x14ac:dyDescent="0.2">
      <c r="A101" s="6"/>
      <c r="B101" s="6"/>
      <c r="C101" s="6"/>
      <c r="D101" s="7" t="s">
        <v>84</v>
      </c>
      <c r="E101" s="56">
        <v>0</v>
      </c>
      <c r="F101" s="56">
        <v>0</v>
      </c>
    </row>
    <row r="102" spans="1:6" x14ac:dyDescent="0.2">
      <c r="A102" s="6"/>
      <c r="B102" s="6"/>
      <c r="C102" s="6" t="s">
        <v>10</v>
      </c>
      <c r="D102" s="7" t="s">
        <v>85</v>
      </c>
      <c r="E102" s="56"/>
      <c r="F102" s="56"/>
    </row>
    <row r="103" spans="1:6" x14ac:dyDescent="0.2">
      <c r="A103" s="6"/>
      <c r="B103" s="6"/>
      <c r="C103" s="6"/>
      <c r="D103" s="7" t="s">
        <v>83</v>
      </c>
      <c r="E103" s="56">
        <v>0</v>
      </c>
      <c r="F103" s="56">
        <v>0</v>
      </c>
    </row>
    <row r="104" spans="1:6" x14ac:dyDescent="0.2">
      <c r="A104" s="6"/>
      <c r="B104" s="6"/>
      <c r="C104" s="6"/>
      <c r="D104" s="7" t="s">
        <v>84</v>
      </c>
      <c r="E104" s="56">
        <v>0</v>
      </c>
      <c r="F104" s="56">
        <v>0</v>
      </c>
    </row>
    <row r="105" spans="1:6" x14ac:dyDescent="0.2">
      <c r="A105" s="6"/>
      <c r="B105" s="6"/>
      <c r="C105" s="6" t="s">
        <v>11</v>
      </c>
      <c r="D105" s="7" t="s">
        <v>86</v>
      </c>
      <c r="E105" s="56"/>
      <c r="F105" s="56"/>
    </row>
    <row r="106" spans="1:6" x14ac:dyDescent="0.2">
      <c r="A106" s="6"/>
      <c r="B106" s="6"/>
      <c r="C106" s="6"/>
      <c r="D106" s="7" t="s">
        <v>83</v>
      </c>
      <c r="E106" s="56">
        <v>0</v>
      </c>
      <c r="F106" s="56">
        <v>0</v>
      </c>
    </row>
    <row r="107" spans="1:6" x14ac:dyDescent="0.2">
      <c r="A107" s="6"/>
      <c r="B107" s="6"/>
      <c r="C107" s="6"/>
      <c r="D107" s="7" t="s">
        <v>84</v>
      </c>
      <c r="E107" s="56">
        <v>0</v>
      </c>
      <c r="F107" s="56">
        <v>0</v>
      </c>
    </row>
    <row r="108" spans="1:6" x14ac:dyDescent="0.2">
      <c r="A108" s="6"/>
      <c r="B108" s="6"/>
      <c r="C108" s="6" t="s">
        <v>13</v>
      </c>
      <c r="D108" s="7" t="s">
        <v>42</v>
      </c>
      <c r="E108" s="56"/>
      <c r="F108" s="56"/>
    </row>
    <row r="109" spans="1:6" x14ac:dyDescent="0.2">
      <c r="A109" s="6"/>
      <c r="B109" s="6"/>
      <c r="C109" s="6"/>
      <c r="D109" s="7" t="s">
        <v>83</v>
      </c>
      <c r="E109" s="56">
        <v>0</v>
      </c>
      <c r="F109" s="56">
        <v>0</v>
      </c>
    </row>
    <row r="110" spans="1:6" x14ac:dyDescent="0.2">
      <c r="A110" s="6"/>
      <c r="B110" s="6"/>
      <c r="C110" s="6"/>
      <c r="D110" s="7" t="s">
        <v>84</v>
      </c>
      <c r="E110" s="56">
        <v>0</v>
      </c>
      <c r="F110" s="56">
        <v>0</v>
      </c>
    </row>
    <row r="111" spans="1:6" x14ac:dyDescent="0.2">
      <c r="A111" s="6"/>
      <c r="B111" s="6"/>
      <c r="C111" s="6" t="s">
        <v>14</v>
      </c>
      <c r="D111" s="7" t="s">
        <v>87</v>
      </c>
      <c r="E111" s="58"/>
      <c r="F111" s="58"/>
    </row>
    <row r="112" spans="1:6" x14ac:dyDescent="0.2">
      <c r="A112" s="6"/>
      <c r="B112" s="6"/>
      <c r="C112" s="6"/>
      <c r="D112" s="7" t="s">
        <v>83</v>
      </c>
      <c r="E112" s="56">
        <v>41950.54</v>
      </c>
      <c r="F112" s="56">
        <v>35964.379999999997</v>
      </c>
    </row>
    <row r="113" spans="1:6" x14ac:dyDescent="0.2">
      <c r="A113" s="6"/>
      <c r="B113" s="6"/>
      <c r="C113" s="6"/>
      <c r="D113" s="7" t="s">
        <v>84</v>
      </c>
      <c r="E113" s="56">
        <v>0</v>
      </c>
      <c r="F113" s="56">
        <v>0</v>
      </c>
    </row>
    <row r="114" spans="1:6" x14ac:dyDescent="0.2">
      <c r="A114" s="6"/>
      <c r="B114" s="6"/>
      <c r="C114" s="6" t="s">
        <v>15</v>
      </c>
      <c r="D114" s="7" t="s">
        <v>88</v>
      </c>
      <c r="E114" s="56"/>
      <c r="F114" s="56"/>
    </row>
    <row r="115" spans="1:6" x14ac:dyDescent="0.2">
      <c r="A115" s="6"/>
      <c r="B115" s="6"/>
      <c r="C115" s="6"/>
      <c r="D115" s="7" t="s">
        <v>83</v>
      </c>
      <c r="E115" s="56">
        <v>1314.94</v>
      </c>
      <c r="F115" s="56">
        <v>2746.68</v>
      </c>
    </row>
    <row r="116" spans="1:6" x14ac:dyDescent="0.2">
      <c r="A116" s="6"/>
      <c r="B116" s="6"/>
      <c r="C116" s="6"/>
      <c r="D116" s="7" t="s">
        <v>84</v>
      </c>
      <c r="E116" s="56">
        <v>0</v>
      </c>
      <c r="F116" s="56">
        <v>0</v>
      </c>
    </row>
    <row r="117" spans="1:6" x14ac:dyDescent="0.2">
      <c r="A117" s="6"/>
      <c r="B117" s="6"/>
      <c r="C117" s="6" t="s">
        <v>89</v>
      </c>
      <c r="D117" s="7" t="s">
        <v>90</v>
      </c>
      <c r="E117" s="56"/>
      <c r="F117" s="56"/>
    </row>
    <row r="118" spans="1:6" x14ac:dyDescent="0.2">
      <c r="A118" s="6"/>
      <c r="B118" s="6"/>
      <c r="C118" s="6"/>
      <c r="D118" s="7" t="s">
        <v>83</v>
      </c>
      <c r="E118" s="56">
        <v>2739.56</v>
      </c>
      <c r="F118" s="56">
        <v>3462.16</v>
      </c>
    </row>
    <row r="119" spans="1:6" x14ac:dyDescent="0.2">
      <c r="A119" s="6"/>
      <c r="B119" s="6"/>
      <c r="C119" s="6"/>
      <c r="D119" s="7" t="s">
        <v>84</v>
      </c>
      <c r="E119" s="56">
        <v>0</v>
      </c>
      <c r="F119" s="56">
        <v>0</v>
      </c>
    </row>
    <row r="120" spans="1:6" x14ac:dyDescent="0.2">
      <c r="A120" s="6"/>
      <c r="B120" s="6"/>
      <c r="C120" s="6" t="s">
        <v>91</v>
      </c>
      <c r="D120" s="7" t="s">
        <v>92</v>
      </c>
      <c r="E120" s="56"/>
      <c r="F120" s="56"/>
    </row>
    <row r="121" spans="1:6" x14ac:dyDescent="0.2">
      <c r="A121" s="6"/>
      <c r="B121" s="6"/>
      <c r="C121" s="6"/>
      <c r="D121" s="7" t="s">
        <v>83</v>
      </c>
      <c r="E121" s="56">
        <v>13307.21</v>
      </c>
      <c r="F121" s="56">
        <v>14657.26</v>
      </c>
    </row>
    <row r="122" spans="1:6" x14ac:dyDescent="0.2">
      <c r="A122" s="6"/>
      <c r="B122" s="6"/>
      <c r="C122" s="6"/>
      <c r="D122" s="7" t="s">
        <v>84</v>
      </c>
      <c r="E122" s="56">
        <v>0</v>
      </c>
      <c r="F122" s="56">
        <v>0</v>
      </c>
    </row>
    <row r="123" spans="1:6" x14ac:dyDescent="0.2">
      <c r="A123" s="6"/>
      <c r="B123" s="6"/>
      <c r="C123" s="6"/>
      <c r="D123" s="12" t="s">
        <v>93</v>
      </c>
      <c r="E123" s="55">
        <f>SUM(E98:E113)+SUM(E114:E122)</f>
        <v>59312.25</v>
      </c>
      <c r="F123" s="55">
        <f>SUM(F98:F113)+SUM(F114:F122)</f>
        <v>56830.479999999996</v>
      </c>
    </row>
    <row r="124" spans="1:6" x14ac:dyDescent="0.2">
      <c r="A124" s="6"/>
      <c r="B124" s="6"/>
      <c r="C124" s="6"/>
      <c r="D124" s="7"/>
      <c r="E124" s="56"/>
      <c r="F124" s="56"/>
    </row>
    <row r="125" spans="1:6" x14ac:dyDescent="0.2">
      <c r="A125" s="9" t="s">
        <v>94</v>
      </c>
      <c r="B125" s="6"/>
      <c r="C125" s="6"/>
      <c r="D125" s="9" t="s">
        <v>60</v>
      </c>
      <c r="E125" s="63">
        <v>0</v>
      </c>
      <c r="F125" s="63">
        <v>0</v>
      </c>
    </row>
    <row r="126" spans="1:6" x14ac:dyDescent="0.2">
      <c r="A126" s="6"/>
      <c r="B126" s="6"/>
      <c r="C126" s="6"/>
      <c r="D126" s="7"/>
      <c r="E126" s="59"/>
      <c r="F126" s="59"/>
    </row>
    <row r="127" spans="1:6" x14ac:dyDescent="0.2">
      <c r="A127" s="6"/>
      <c r="B127" s="6"/>
      <c r="C127" s="6"/>
      <c r="D127" s="9" t="s">
        <v>95</v>
      </c>
      <c r="E127" s="60">
        <f>E88+E94+E96+E123+E125</f>
        <v>1758486.3800000001</v>
      </c>
      <c r="F127" s="60">
        <f>F88+F94+F96+F123+F125</f>
        <v>1841778.0099999998</v>
      </c>
    </row>
    <row r="128" spans="1:6" ht="13.5" thickBot="1" x14ac:dyDescent="0.25">
      <c r="A128" s="6"/>
      <c r="B128" s="6"/>
      <c r="C128" s="6"/>
      <c r="D128" s="7"/>
      <c r="E128" s="64"/>
      <c r="F128" s="64"/>
    </row>
    <row r="129" ht="13.5" thickTop="1" x14ac:dyDescent="0.2"/>
  </sheetData>
  <mergeCells count="3">
    <mergeCell ref="A1:D1"/>
    <mergeCell ref="A3:D3"/>
    <mergeCell ref="A81:D81"/>
  </mergeCells>
  <phoneticPr fontId="10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H59"/>
  <sheetViews>
    <sheetView workbookViewId="0">
      <pane ySplit="4" topLeftCell="A5" activePane="bottomLeft" state="frozen"/>
      <selection pane="bottomLeft" sqref="A1:B1"/>
    </sheetView>
  </sheetViews>
  <sheetFormatPr defaultRowHeight="12.75" x14ac:dyDescent="0.2"/>
  <cols>
    <col min="1" max="1" width="3.28515625" style="3" customWidth="1"/>
    <col min="2" max="2" width="39.42578125" style="4" customWidth="1"/>
    <col min="3" max="3" width="13.85546875" style="65" customWidth="1"/>
    <col min="4" max="4" width="13.85546875" style="17" customWidth="1"/>
    <col min="5" max="5" width="3.28515625" style="2" customWidth="1"/>
    <col min="6" max="6" width="39.42578125" style="2" bestFit="1" customWidth="1"/>
    <col min="7" max="8" width="13.85546875" style="68" customWidth="1"/>
    <col min="9" max="16384" width="9.140625" style="2"/>
  </cols>
  <sheetData>
    <row r="1" spans="1:8" ht="16.7" customHeight="1" x14ac:dyDescent="0.25">
      <c r="A1" s="75" t="s">
        <v>265</v>
      </c>
      <c r="B1" s="76"/>
      <c r="C1" s="107"/>
      <c r="D1" s="18"/>
      <c r="E1" s="13"/>
      <c r="F1" s="13"/>
      <c r="G1" s="58"/>
      <c r="H1" s="58"/>
    </row>
    <row r="2" spans="1:8" x14ac:dyDescent="0.2">
      <c r="A2" s="19"/>
      <c r="B2" s="19" t="s">
        <v>96</v>
      </c>
      <c r="C2" s="52" t="s">
        <v>0</v>
      </c>
      <c r="D2" s="1" t="s">
        <v>0</v>
      </c>
      <c r="E2" s="13"/>
      <c r="F2" s="19" t="s">
        <v>96</v>
      </c>
      <c r="G2" s="52" t="s">
        <v>0</v>
      </c>
      <c r="H2" s="52" t="s">
        <v>0</v>
      </c>
    </row>
    <row r="3" spans="1:8" x14ac:dyDescent="0.2">
      <c r="A3" s="8"/>
      <c r="B3" s="20"/>
      <c r="C3" s="53">
        <v>44196</v>
      </c>
      <c r="D3" s="5">
        <v>43830</v>
      </c>
      <c r="E3" s="13"/>
      <c r="F3" s="13"/>
      <c r="G3" s="53">
        <f>C3</f>
        <v>44196</v>
      </c>
      <c r="H3" s="53">
        <f>D3</f>
        <v>43830</v>
      </c>
    </row>
    <row r="4" spans="1:8" x14ac:dyDescent="0.2">
      <c r="A4" s="6"/>
      <c r="B4" s="21" t="s">
        <v>97</v>
      </c>
      <c r="C4" s="56"/>
      <c r="D4" s="10"/>
      <c r="E4" s="6"/>
      <c r="F4" s="21" t="s">
        <v>98</v>
      </c>
      <c r="G4" s="56"/>
      <c r="H4" s="56"/>
    </row>
    <row r="5" spans="1:8" x14ac:dyDescent="0.2">
      <c r="A5" s="6"/>
      <c r="B5" s="7"/>
      <c r="C5" s="56"/>
      <c r="D5" s="10"/>
      <c r="E5" s="6"/>
      <c r="F5" s="7"/>
      <c r="G5" s="56"/>
      <c r="H5" s="56"/>
    </row>
    <row r="6" spans="1:8" x14ac:dyDescent="0.2">
      <c r="A6" s="9" t="s">
        <v>8</v>
      </c>
      <c r="B6" s="9" t="s">
        <v>99</v>
      </c>
      <c r="C6" s="56"/>
      <c r="D6" s="10"/>
      <c r="E6" s="9" t="s">
        <v>8</v>
      </c>
      <c r="F6" s="9" t="s">
        <v>100</v>
      </c>
      <c r="G6" s="56"/>
      <c r="H6" s="56"/>
    </row>
    <row r="7" spans="1:8" x14ac:dyDescent="0.2">
      <c r="A7" s="22" t="s">
        <v>8</v>
      </c>
      <c r="B7" s="7" t="s">
        <v>101</v>
      </c>
      <c r="C7" s="56">
        <v>434084.15</v>
      </c>
      <c r="D7" s="10">
        <v>627513.06000000006</v>
      </c>
      <c r="E7" s="22" t="s">
        <v>8</v>
      </c>
      <c r="F7" s="7" t="s">
        <v>102</v>
      </c>
      <c r="G7" s="56">
        <v>372388.72</v>
      </c>
      <c r="H7" s="56">
        <v>506021.59</v>
      </c>
    </row>
    <row r="8" spans="1:8" x14ac:dyDescent="0.2">
      <c r="A8" s="22" t="s">
        <v>10</v>
      </c>
      <c r="B8" s="7" t="s">
        <v>103</v>
      </c>
      <c r="C8" s="56">
        <v>0</v>
      </c>
      <c r="D8" s="10">
        <v>0</v>
      </c>
      <c r="E8" s="22" t="s">
        <v>10</v>
      </c>
      <c r="F8" s="7" t="s">
        <v>104</v>
      </c>
      <c r="G8" s="56">
        <v>92860.84</v>
      </c>
      <c r="H8" s="56">
        <v>30244.74</v>
      </c>
    </row>
    <row r="9" spans="1:8" x14ac:dyDescent="0.2">
      <c r="A9" s="22" t="s">
        <v>11</v>
      </c>
      <c r="B9" s="7" t="s">
        <v>105</v>
      </c>
      <c r="C9" s="56">
        <v>0</v>
      </c>
      <c r="D9" s="10">
        <v>0</v>
      </c>
      <c r="E9" s="22" t="s">
        <v>11</v>
      </c>
      <c r="F9" s="7" t="s">
        <v>215</v>
      </c>
      <c r="G9" s="56">
        <v>0</v>
      </c>
      <c r="H9" s="56">
        <v>0</v>
      </c>
    </row>
    <row r="10" spans="1:8" x14ac:dyDescent="0.2">
      <c r="A10" s="6"/>
      <c r="B10" s="7" t="s">
        <v>106</v>
      </c>
      <c r="C10" s="57">
        <f>SUM(C7:C9)</f>
        <v>434084.15</v>
      </c>
      <c r="D10" s="11">
        <f>SUM(D7:D9)</f>
        <v>627513.06000000006</v>
      </c>
      <c r="E10" s="6"/>
      <c r="F10" s="7" t="s">
        <v>107</v>
      </c>
      <c r="G10" s="57">
        <f>SUM(G7:G9)</f>
        <v>465249.55999999994</v>
      </c>
      <c r="H10" s="57">
        <f>SUM(H7:H9)</f>
        <v>536266.33000000007</v>
      </c>
    </row>
    <row r="11" spans="1:8" x14ac:dyDescent="0.2">
      <c r="A11" s="6"/>
      <c r="B11" s="7"/>
      <c r="C11" s="66"/>
      <c r="D11" s="23"/>
      <c r="E11" s="6"/>
      <c r="F11" s="7"/>
      <c r="G11" s="59"/>
      <c r="H11" s="59"/>
    </row>
    <row r="12" spans="1:8" x14ac:dyDescent="0.2">
      <c r="A12" s="9" t="s">
        <v>10</v>
      </c>
      <c r="B12" s="9" t="s">
        <v>108</v>
      </c>
      <c r="C12" s="56"/>
      <c r="D12" s="10"/>
      <c r="E12" s="9" t="s">
        <v>10</v>
      </c>
      <c r="F12" s="24" t="s">
        <v>109</v>
      </c>
      <c r="G12" s="56"/>
      <c r="H12" s="56"/>
    </row>
    <row r="13" spans="1:8" x14ac:dyDescent="0.2">
      <c r="A13" s="22" t="s">
        <v>8</v>
      </c>
      <c r="B13" s="7" t="s">
        <v>110</v>
      </c>
      <c r="C13" s="56">
        <v>2826.5</v>
      </c>
      <c r="D13" s="10">
        <v>2211.1999999999998</v>
      </c>
      <c r="E13" s="22" t="s">
        <v>8</v>
      </c>
      <c r="F13" s="7" t="s">
        <v>111</v>
      </c>
      <c r="G13" s="56">
        <v>0</v>
      </c>
      <c r="H13" s="56">
        <v>0</v>
      </c>
    </row>
    <row r="14" spans="1:8" x14ac:dyDescent="0.2">
      <c r="A14" s="22" t="s">
        <v>10</v>
      </c>
      <c r="B14" s="7" t="s">
        <v>112</v>
      </c>
      <c r="C14" s="56">
        <v>31031.94</v>
      </c>
      <c r="D14" s="10">
        <v>75155.460000000006</v>
      </c>
      <c r="E14" s="22" t="s">
        <v>10</v>
      </c>
      <c r="F14" s="7" t="s">
        <v>113</v>
      </c>
      <c r="G14" s="56">
        <v>0</v>
      </c>
      <c r="H14" s="56">
        <v>8000</v>
      </c>
    </row>
    <row r="15" spans="1:8" x14ac:dyDescent="0.2">
      <c r="A15" s="22" t="s">
        <v>11</v>
      </c>
      <c r="B15" s="7" t="s">
        <v>114</v>
      </c>
      <c r="C15" s="56">
        <v>0</v>
      </c>
      <c r="D15" s="10">
        <v>2686</v>
      </c>
      <c r="E15" s="22" t="s">
        <v>11</v>
      </c>
      <c r="F15" s="7" t="s">
        <v>115</v>
      </c>
      <c r="G15" s="56">
        <v>0</v>
      </c>
      <c r="H15" s="56">
        <v>0</v>
      </c>
    </row>
    <row r="16" spans="1:8" x14ac:dyDescent="0.2">
      <c r="A16" s="22" t="s">
        <v>13</v>
      </c>
      <c r="B16" s="7" t="s">
        <v>116</v>
      </c>
      <c r="C16" s="56">
        <v>64226.89</v>
      </c>
      <c r="D16" s="10">
        <v>79134.36</v>
      </c>
      <c r="E16" s="22" t="s">
        <v>13</v>
      </c>
      <c r="F16" s="7" t="s">
        <v>117</v>
      </c>
      <c r="G16" s="56">
        <v>0</v>
      </c>
      <c r="H16" s="56">
        <v>0</v>
      </c>
    </row>
    <row r="17" spans="1:8" x14ac:dyDescent="0.2">
      <c r="A17" s="22" t="s">
        <v>14</v>
      </c>
      <c r="B17" s="7" t="s">
        <v>118</v>
      </c>
      <c r="C17" s="56">
        <v>1442.4</v>
      </c>
      <c r="D17" s="10">
        <v>1515.3</v>
      </c>
      <c r="E17" s="22" t="s">
        <v>14</v>
      </c>
      <c r="F17" s="7" t="s">
        <v>119</v>
      </c>
      <c r="G17" s="56">
        <v>0</v>
      </c>
      <c r="H17" s="56">
        <v>0</v>
      </c>
    </row>
    <row r="18" spans="1:8" x14ac:dyDescent="0.2">
      <c r="A18" s="22" t="s">
        <v>15</v>
      </c>
      <c r="B18" s="7" t="s">
        <v>120</v>
      </c>
      <c r="C18" s="56">
        <v>5554.51</v>
      </c>
      <c r="D18" s="10">
        <v>4833.5600000000004</v>
      </c>
      <c r="E18" s="22"/>
      <c r="F18" s="7"/>
      <c r="G18" s="66"/>
      <c r="H18" s="66"/>
    </row>
    <row r="19" spans="1:8" x14ac:dyDescent="0.2">
      <c r="A19" s="6"/>
      <c r="B19" s="7" t="s">
        <v>121</v>
      </c>
      <c r="C19" s="57">
        <f>SUM(C13:C18)</f>
        <v>105082.23999999999</v>
      </c>
      <c r="D19" s="11">
        <f>SUM(D13:D18)</f>
        <v>165535.88</v>
      </c>
      <c r="E19" s="6"/>
      <c r="F19" s="7" t="s">
        <v>122</v>
      </c>
      <c r="G19" s="57">
        <f>SUM(G13:G17)</f>
        <v>0</v>
      </c>
      <c r="H19" s="57">
        <f>SUM(H13:H17)</f>
        <v>8000</v>
      </c>
    </row>
    <row r="20" spans="1:8" x14ac:dyDescent="0.2">
      <c r="A20" s="6"/>
      <c r="B20" s="7"/>
      <c r="C20" s="56"/>
      <c r="D20" s="10"/>
      <c r="E20" s="6"/>
      <c r="F20" s="7"/>
      <c r="G20" s="59"/>
      <c r="H20" s="59"/>
    </row>
    <row r="21" spans="1:8" x14ac:dyDescent="0.2">
      <c r="A21" s="9" t="s">
        <v>11</v>
      </c>
      <c r="B21" s="9" t="s">
        <v>123</v>
      </c>
      <c r="C21" s="56"/>
      <c r="D21" s="10"/>
      <c r="E21" s="9" t="s">
        <v>11</v>
      </c>
      <c r="F21" s="24" t="s">
        <v>124</v>
      </c>
      <c r="G21" s="56"/>
      <c r="H21" s="56"/>
    </row>
    <row r="22" spans="1:8" x14ac:dyDescent="0.2">
      <c r="A22" s="22" t="s">
        <v>8</v>
      </c>
      <c r="B22" s="7" t="s">
        <v>110</v>
      </c>
      <c r="C22" s="56">
        <v>30430.69</v>
      </c>
      <c r="D22" s="10">
        <v>29233.97</v>
      </c>
      <c r="E22" s="22" t="s">
        <v>8</v>
      </c>
      <c r="F22" s="7" t="s">
        <v>125</v>
      </c>
      <c r="G22" s="56">
        <v>11605.69</v>
      </c>
      <c r="H22" s="56">
        <v>6600.56</v>
      </c>
    </row>
    <row r="23" spans="1:8" x14ac:dyDescent="0.2">
      <c r="A23" s="22" t="s">
        <v>10</v>
      </c>
      <c r="B23" s="7" t="s">
        <v>112</v>
      </c>
      <c r="C23" s="56">
        <v>0</v>
      </c>
      <c r="D23" s="10">
        <v>0</v>
      </c>
      <c r="E23" s="22" t="s">
        <v>10</v>
      </c>
      <c r="F23" s="7" t="s">
        <v>126</v>
      </c>
      <c r="G23" s="56">
        <v>0</v>
      </c>
      <c r="H23" s="56">
        <v>0</v>
      </c>
    </row>
    <row r="24" spans="1:8" x14ac:dyDescent="0.2">
      <c r="A24" s="22" t="s">
        <v>11</v>
      </c>
      <c r="B24" s="7" t="s">
        <v>114</v>
      </c>
      <c r="C24" s="56">
        <v>0</v>
      </c>
      <c r="D24" s="10">
        <v>0</v>
      </c>
      <c r="E24" s="22" t="s">
        <v>11</v>
      </c>
      <c r="F24" s="7" t="s">
        <v>115</v>
      </c>
      <c r="G24" s="56">
        <v>0</v>
      </c>
      <c r="H24" s="56">
        <v>0</v>
      </c>
    </row>
    <row r="25" spans="1:8" x14ac:dyDescent="0.2">
      <c r="A25" s="22" t="s">
        <v>13</v>
      </c>
      <c r="B25" s="7" t="s">
        <v>116</v>
      </c>
      <c r="C25" s="56">
        <v>0</v>
      </c>
      <c r="D25" s="10">
        <v>0</v>
      </c>
      <c r="E25" s="22" t="s">
        <v>13</v>
      </c>
      <c r="F25" s="7" t="s">
        <v>117</v>
      </c>
      <c r="G25" s="56">
        <v>0</v>
      </c>
      <c r="H25" s="56">
        <v>0</v>
      </c>
    </row>
    <row r="26" spans="1:8" x14ac:dyDescent="0.2">
      <c r="A26" s="22" t="s">
        <v>14</v>
      </c>
      <c r="B26" s="7" t="s">
        <v>118</v>
      </c>
      <c r="C26" s="56">
        <v>0</v>
      </c>
      <c r="D26" s="10">
        <v>0</v>
      </c>
      <c r="E26" s="22" t="s">
        <v>14</v>
      </c>
      <c r="F26" s="7" t="s">
        <v>119</v>
      </c>
      <c r="G26" s="56">
        <v>1559.03</v>
      </c>
      <c r="H26" s="56">
        <v>2202.5100000000002</v>
      </c>
    </row>
    <row r="27" spans="1:8" x14ac:dyDescent="0.2">
      <c r="A27" s="22" t="s">
        <v>15</v>
      </c>
      <c r="B27" s="7" t="s">
        <v>120</v>
      </c>
      <c r="C27" s="56">
        <v>0</v>
      </c>
      <c r="D27" s="10">
        <v>0</v>
      </c>
      <c r="E27" s="22"/>
      <c r="F27" s="7"/>
      <c r="G27" s="66"/>
      <c r="H27" s="66"/>
    </row>
    <row r="28" spans="1:8" x14ac:dyDescent="0.2">
      <c r="A28" s="6"/>
      <c r="B28" s="7" t="s">
        <v>127</v>
      </c>
      <c r="C28" s="57">
        <f>SUM(C22:C27)</f>
        <v>30430.69</v>
      </c>
      <c r="D28" s="11">
        <f>SUM(D22:D27)</f>
        <v>29233.97</v>
      </c>
      <c r="E28" s="6"/>
      <c r="F28" s="7" t="s">
        <v>128</v>
      </c>
      <c r="G28" s="57">
        <f>SUM(G22:G26)</f>
        <v>13164.720000000001</v>
      </c>
      <c r="H28" s="57">
        <f>SUM(H22:H26)</f>
        <v>8803.07</v>
      </c>
    </row>
    <row r="29" spans="1:8" x14ac:dyDescent="0.2">
      <c r="A29" s="6"/>
      <c r="B29" s="7"/>
      <c r="C29" s="56"/>
      <c r="D29" s="10"/>
      <c r="E29" s="6"/>
      <c r="F29" s="7"/>
      <c r="G29" s="59"/>
      <c r="H29" s="59"/>
    </row>
    <row r="30" spans="1:8" x14ac:dyDescent="0.2">
      <c r="A30" s="9" t="s">
        <v>13</v>
      </c>
      <c r="B30" s="9" t="s">
        <v>129</v>
      </c>
      <c r="C30" s="56"/>
      <c r="D30" s="10"/>
      <c r="E30" s="9" t="s">
        <v>13</v>
      </c>
      <c r="F30" s="9" t="s">
        <v>130</v>
      </c>
      <c r="G30" s="56"/>
      <c r="H30" s="56"/>
    </row>
    <row r="31" spans="1:8" x14ac:dyDescent="0.2">
      <c r="A31" s="22" t="s">
        <v>8</v>
      </c>
      <c r="B31" s="7" t="s">
        <v>131</v>
      </c>
      <c r="C31" s="56">
        <v>3268.04</v>
      </c>
      <c r="D31" s="10">
        <v>1754.82</v>
      </c>
      <c r="E31" s="22" t="s">
        <v>8</v>
      </c>
      <c r="F31" s="7" t="s">
        <v>132</v>
      </c>
      <c r="G31" s="56">
        <v>266.20999999999998</v>
      </c>
      <c r="H31" s="56">
        <v>489.05</v>
      </c>
    </row>
    <row r="32" spans="1:8" x14ac:dyDescent="0.2">
      <c r="A32" s="22" t="s">
        <v>10</v>
      </c>
      <c r="B32" s="7" t="s">
        <v>133</v>
      </c>
      <c r="C32" s="56">
        <v>0</v>
      </c>
      <c r="D32" s="10">
        <v>0</v>
      </c>
      <c r="E32" s="22" t="s">
        <v>10</v>
      </c>
      <c r="F32" s="7" t="s">
        <v>134</v>
      </c>
      <c r="G32" s="56">
        <v>8986.81</v>
      </c>
      <c r="H32" s="56">
        <v>21198.36</v>
      </c>
    </row>
    <row r="33" spans="1:8" x14ac:dyDescent="0.2">
      <c r="A33" s="22" t="s">
        <v>11</v>
      </c>
      <c r="B33" s="7" t="s">
        <v>135</v>
      </c>
      <c r="C33" s="56">
        <v>0</v>
      </c>
      <c r="D33" s="10">
        <v>0</v>
      </c>
      <c r="E33" s="22" t="s">
        <v>11</v>
      </c>
      <c r="F33" s="7" t="s">
        <v>135</v>
      </c>
      <c r="G33" s="56">
        <v>0</v>
      </c>
      <c r="H33" s="56">
        <v>0</v>
      </c>
    </row>
    <row r="34" spans="1:8" x14ac:dyDescent="0.2">
      <c r="A34" s="22" t="s">
        <v>13</v>
      </c>
      <c r="B34" s="7" t="s">
        <v>136</v>
      </c>
      <c r="C34" s="56">
        <v>3735.15</v>
      </c>
      <c r="D34" s="10">
        <v>1076.4100000000001</v>
      </c>
      <c r="E34" s="22" t="s">
        <v>13</v>
      </c>
      <c r="F34" s="7" t="s">
        <v>136</v>
      </c>
      <c r="G34" s="56">
        <v>0</v>
      </c>
      <c r="H34" s="56">
        <v>0</v>
      </c>
    </row>
    <row r="35" spans="1:8" x14ac:dyDescent="0.2">
      <c r="A35" s="6"/>
      <c r="B35" s="7" t="s">
        <v>137</v>
      </c>
      <c r="C35" s="57">
        <f>SUM(C31:C34)</f>
        <v>7003.1900000000005</v>
      </c>
      <c r="D35" s="11">
        <f>SUM(D31:D34)</f>
        <v>2831.23</v>
      </c>
      <c r="E35" s="6"/>
      <c r="F35" s="7" t="s">
        <v>138</v>
      </c>
      <c r="G35" s="57">
        <f>SUM(G31:G34)</f>
        <v>9253.0199999999986</v>
      </c>
      <c r="H35" s="57">
        <f>SUM(H31:H34)</f>
        <v>21687.41</v>
      </c>
    </row>
    <row r="36" spans="1:8" x14ac:dyDescent="0.2">
      <c r="A36" s="6"/>
      <c r="B36" s="7"/>
      <c r="C36" s="56"/>
      <c r="D36" s="10"/>
      <c r="E36" s="6"/>
      <c r="F36" s="7"/>
      <c r="G36" s="56"/>
      <c r="H36" s="56"/>
    </row>
    <row r="37" spans="1:8" x14ac:dyDescent="0.2">
      <c r="A37" s="9" t="s">
        <v>14</v>
      </c>
      <c r="B37" s="9" t="s">
        <v>139</v>
      </c>
      <c r="C37" s="56"/>
      <c r="D37" s="10"/>
      <c r="E37" s="9" t="s">
        <v>14</v>
      </c>
      <c r="F37" s="9" t="s">
        <v>140</v>
      </c>
      <c r="G37" s="56"/>
      <c r="H37" s="56"/>
    </row>
    <row r="38" spans="1:8" x14ac:dyDescent="0.2">
      <c r="A38" s="22" t="s">
        <v>8</v>
      </c>
      <c r="B38" s="7" t="s">
        <v>141</v>
      </c>
      <c r="C38" s="56">
        <v>0</v>
      </c>
      <c r="D38" s="10">
        <v>0</v>
      </c>
      <c r="E38" s="22" t="s">
        <v>8</v>
      </c>
      <c r="F38" s="7" t="s">
        <v>141</v>
      </c>
      <c r="G38" s="56">
        <v>0</v>
      </c>
      <c r="H38" s="56">
        <v>0</v>
      </c>
    </row>
    <row r="39" spans="1:8" x14ac:dyDescent="0.2">
      <c r="A39" s="22" t="s">
        <v>10</v>
      </c>
      <c r="B39" s="7" t="s">
        <v>142</v>
      </c>
      <c r="C39" s="56">
        <v>0</v>
      </c>
      <c r="D39" s="10">
        <v>0</v>
      </c>
      <c r="E39" s="22" t="s">
        <v>10</v>
      </c>
      <c r="F39" s="7" t="s">
        <v>142</v>
      </c>
      <c r="G39" s="56">
        <v>0</v>
      </c>
      <c r="H39" s="56">
        <v>0</v>
      </c>
    </row>
    <row r="40" spans="1:8" x14ac:dyDescent="0.2">
      <c r="A40" s="22" t="s">
        <v>11</v>
      </c>
      <c r="B40" s="7" t="s">
        <v>143</v>
      </c>
      <c r="C40" s="56">
        <v>0</v>
      </c>
      <c r="D40" s="10">
        <v>0</v>
      </c>
      <c r="E40" s="22" t="s">
        <v>11</v>
      </c>
      <c r="F40" s="7" t="s">
        <v>143</v>
      </c>
      <c r="G40" s="56">
        <v>0</v>
      </c>
      <c r="H40" s="56">
        <v>0</v>
      </c>
    </row>
    <row r="41" spans="1:8" x14ac:dyDescent="0.2">
      <c r="A41" s="6"/>
      <c r="B41" s="7" t="s">
        <v>144</v>
      </c>
      <c r="C41" s="57">
        <f>SUM(C38:C40)</f>
        <v>0</v>
      </c>
      <c r="D41" s="11">
        <f>SUM(D38:D40)</f>
        <v>0</v>
      </c>
      <c r="E41" s="6"/>
      <c r="F41" s="7" t="s">
        <v>145</v>
      </c>
      <c r="G41" s="57">
        <f>SUM(G38:G40)</f>
        <v>0</v>
      </c>
      <c r="H41" s="57">
        <f>SUM(H38:H40)</f>
        <v>0</v>
      </c>
    </row>
    <row r="42" spans="1:8" x14ac:dyDescent="0.2">
      <c r="A42" s="6"/>
      <c r="B42" s="7"/>
      <c r="C42" s="56"/>
      <c r="D42" s="10"/>
      <c r="E42" s="6"/>
      <c r="F42" s="7"/>
      <c r="G42" s="66"/>
      <c r="H42" s="66"/>
    </row>
    <row r="43" spans="1:8" x14ac:dyDescent="0.2">
      <c r="A43" s="9" t="s">
        <v>15</v>
      </c>
      <c r="B43" s="9" t="s">
        <v>146</v>
      </c>
      <c r="C43" s="56"/>
      <c r="D43" s="10"/>
      <c r="E43" s="6"/>
      <c r="F43" s="7"/>
      <c r="G43" s="66"/>
      <c r="H43" s="66"/>
    </row>
    <row r="44" spans="1:8" x14ac:dyDescent="0.2">
      <c r="A44" s="22" t="s">
        <v>8</v>
      </c>
      <c r="B44" s="7" t="s">
        <v>110</v>
      </c>
      <c r="C44" s="56">
        <v>0</v>
      </c>
      <c r="D44" s="10">
        <v>0</v>
      </c>
      <c r="E44" s="6"/>
      <c r="F44" s="7"/>
      <c r="G44" s="66"/>
      <c r="H44" s="66"/>
    </row>
    <row r="45" spans="1:8" x14ac:dyDescent="0.2">
      <c r="A45" s="22" t="s">
        <v>10</v>
      </c>
      <c r="B45" s="7" t="s">
        <v>112</v>
      </c>
      <c r="C45" s="56">
        <v>0</v>
      </c>
      <c r="D45" s="10">
        <v>0</v>
      </c>
      <c r="E45" s="6"/>
      <c r="F45" s="7"/>
      <c r="G45" s="66"/>
      <c r="H45" s="66"/>
    </row>
    <row r="46" spans="1:8" x14ac:dyDescent="0.2">
      <c r="A46" s="22" t="s">
        <v>11</v>
      </c>
      <c r="B46" s="7" t="s">
        <v>114</v>
      </c>
      <c r="C46" s="56">
        <v>0</v>
      </c>
      <c r="D46" s="10">
        <v>0</v>
      </c>
      <c r="E46" s="6"/>
      <c r="F46" s="7"/>
      <c r="G46" s="66"/>
      <c r="H46" s="66"/>
    </row>
    <row r="47" spans="1:8" x14ac:dyDescent="0.2">
      <c r="A47" s="22" t="s">
        <v>13</v>
      </c>
      <c r="B47" s="7" t="s">
        <v>116</v>
      </c>
      <c r="C47" s="56">
        <v>0</v>
      </c>
      <c r="D47" s="10">
        <v>0</v>
      </c>
      <c r="E47" s="6"/>
      <c r="F47" s="7"/>
      <c r="G47" s="66"/>
      <c r="H47" s="66"/>
    </row>
    <row r="48" spans="1:8" x14ac:dyDescent="0.2">
      <c r="A48" s="22" t="s">
        <v>14</v>
      </c>
      <c r="B48" s="7" t="s">
        <v>118</v>
      </c>
      <c r="C48" s="56">
        <v>0</v>
      </c>
      <c r="D48" s="10">
        <v>0</v>
      </c>
      <c r="E48" s="6"/>
      <c r="F48" s="7"/>
      <c r="G48" s="66"/>
      <c r="H48" s="66"/>
    </row>
    <row r="49" spans="1:8" x14ac:dyDescent="0.2">
      <c r="A49" s="22" t="s">
        <v>15</v>
      </c>
      <c r="B49" s="7" t="s">
        <v>120</v>
      </c>
      <c r="C49" s="56">
        <v>0</v>
      </c>
      <c r="D49" s="10">
        <v>0</v>
      </c>
      <c r="E49" s="6"/>
      <c r="F49" s="7"/>
      <c r="G49" s="66"/>
      <c r="H49" s="66"/>
    </row>
    <row r="50" spans="1:8" x14ac:dyDescent="0.2">
      <c r="A50" s="6"/>
      <c r="B50" s="7" t="s">
        <v>147</v>
      </c>
      <c r="C50" s="57">
        <f>SUM(C44:C49)</f>
        <v>0</v>
      </c>
      <c r="D50" s="11">
        <f>SUM(D44:D49)</f>
        <v>0</v>
      </c>
      <c r="E50" s="6"/>
      <c r="F50" s="7"/>
      <c r="G50" s="66"/>
      <c r="H50" s="66"/>
    </row>
    <row r="51" spans="1:8" x14ac:dyDescent="0.2">
      <c r="A51" s="6"/>
      <c r="B51" s="7"/>
      <c r="C51" s="59"/>
      <c r="D51" s="14"/>
      <c r="E51" s="6"/>
      <c r="F51" s="7"/>
      <c r="G51" s="66"/>
      <c r="H51" s="66"/>
    </row>
    <row r="52" spans="1:8" x14ac:dyDescent="0.2">
      <c r="A52" s="6"/>
      <c r="B52" s="9" t="s">
        <v>148</v>
      </c>
      <c r="C52" s="57">
        <f>C10+C19+C28+C35+C41+C50</f>
        <v>576600.2699999999</v>
      </c>
      <c r="D52" s="11">
        <f>D10+D19+D28+D35+D41+D50</f>
        <v>825114.14</v>
      </c>
      <c r="E52" s="6"/>
      <c r="F52" s="9" t="s">
        <v>149</v>
      </c>
      <c r="G52" s="57">
        <f>G10+G19+G28+G35+G41</f>
        <v>487667.29999999993</v>
      </c>
      <c r="H52" s="57">
        <f>H10+H19+H28+H35+H41</f>
        <v>574756.81000000006</v>
      </c>
    </row>
    <row r="53" spans="1:8" x14ac:dyDescent="0.2">
      <c r="A53" s="6"/>
      <c r="B53" s="7"/>
      <c r="C53" s="56"/>
      <c r="D53" s="10"/>
      <c r="E53" s="6"/>
      <c r="F53" s="7"/>
      <c r="G53" s="56"/>
      <c r="H53" s="56"/>
    </row>
    <row r="54" spans="1:8" x14ac:dyDescent="0.2">
      <c r="A54" s="6"/>
      <c r="B54" s="12" t="s">
        <v>150</v>
      </c>
      <c r="C54" s="56">
        <v>0</v>
      </c>
      <c r="D54" s="10">
        <v>0</v>
      </c>
      <c r="E54" s="6"/>
      <c r="F54" s="12" t="s">
        <v>151</v>
      </c>
      <c r="G54" s="56">
        <v>88932.97</v>
      </c>
      <c r="H54" s="56">
        <f>D52-H52</f>
        <v>250357.32999999996</v>
      </c>
    </row>
    <row r="55" spans="1:8" x14ac:dyDescent="0.2">
      <c r="A55" s="6"/>
      <c r="B55" s="7"/>
      <c r="C55" s="59"/>
      <c r="D55" s="14"/>
      <c r="E55" s="6"/>
      <c r="F55" s="7"/>
      <c r="G55" s="59"/>
      <c r="H55" s="59"/>
    </row>
    <row r="56" spans="1:8" ht="13.5" thickBot="1" x14ac:dyDescent="0.25">
      <c r="A56" s="6"/>
      <c r="B56" s="9" t="s">
        <v>152</v>
      </c>
      <c r="C56" s="67">
        <f>SUM(C52:C55)</f>
        <v>576600.2699999999</v>
      </c>
      <c r="D56" s="25">
        <f>SUM(D52:D55)</f>
        <v>825114.14</v>
      </c>
      <c r="E56" s="6"/>
      <c r="F56" s="9" t="s">
        <v>152</v>
      </c>
      <c r="G56" s="67">
        <f>SUM(G52:G55)</f>
        <v>576600.2699999999</v>
      </c>
      <c r="H56" s="67">
        <f>SUM(H52:H55)</f>
        <v>825114.14</v>
      </c>
    </row>
    <row r="57" spans="1:8" ht="13.5" thickTop="1" x14ac:dyDescent="0.2"/>
    <row r="59" spans="1:8" ht="15" x14ac:dyDescent="0.25">
      <c r="A59" s="77" t="s">
        <v>265</v>
      </c>
      <c r="B59" s="77"/>
    </row>
  </sheetData>
  <mergeCells count="2">
    <mergeCell ref="A1:B1"/>
    <mergeCell ref="A59:B59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A6:B56 E6:E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56"/>
  <sheetViews>
    <sheetView workbookViewId="0">
      <selection sqref="A1:I1"/>
    </sheetView>
  </sheetViews>
  <sheetFormatPr defaultRowHeight="12.75" x14ac:dyDescent="0.2"/>
  <cols>
    <col min="1" max="2" width="9.140625" style="26"/>
    <col min="3" max="3" width="9.28515625" style="26" bestFit="1" customWidth="1"/>
    <col min="4" max="4" width="9.85546875" style="26" bestFit="1" customWidth="1"/>
    <col min="5" max="5" width="9.7109375" style="26" bestFit="1" customWidth="1"/>
    <col min="6" max="9" width="9.28515625" style="26" bestFit="1" customWidth="1"/>
    <col min="10" max="16384" width="9.140625" style="26"/>
  </cols>
  <sheetData>
    <row r="1" spans="1:10" ht="15" customHeight="1" x14ac:dyDescent="0.25">
      <c r="A1" s="72" t="s">
        <v>265</v>
      </c>
      <c r="B1" s="72"/>
      <c r="C1" s="72"/>
      <c r="D1" s="72"/>
      <c r="E1" s="72"/>
      <c r="F1" s="72"/>
      <c r="G1" s="72"/>
      <c r="H1" s="72"/>
      <c r="I1" s="7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x14ac:dyDescent="0.2">
      <c r="A4" s="80" t="s">
        <v>153</v>
      </c>
      <c r="B4" s="80"/>
      <c r="C4" s="80"/>
      <c r="D4" s="28">
        <v>44196</v>
      </c>
      <c r="E4" s="2"/>
      <c r="F4" s="81" t="s">
        <v>154</v>
      </c>
      <c r="G4" s="81"/>
      <c r="H4" s="81"/>
      <c r="I4" s="2"/>
    </row>
    <row r="5" spans="1:10" x14ac:dyDescent="0.2">
      <c r="A5" s="27"/>
      <c r="B5" s="27"/>
      <c r="C5" s="27"/>
      <c r="D5" s="30"/>
      <c r="E5" s="2"/>
      <c r="F5" s="29"/>
      <c r="G5" s="29"/>
      <c r="H5" s="29"/>
      <c r="I5" s="2"/>
    </row>
    <row r="6" spans="1:10" x14ac:dyDescent="0.2">
      <c r="A6" s="27"/>
      <c r="B6" s="27"/>
      <c r="C6" s="27"/>
      <c r="D6" s="30"/>
      <c r="E6" s="2"/>
      <c r="F6" s="29"/>
      <c r="G6" s="29"/>
      <c r="H6" s="29"/>
      <c r="I6" s="2"/>
    </row>
    <row r="7" spans="1:10" x14ac:dyDescent="0.2">
      <c r="A7" s="82" t="s">
        <v>155</v>
      </c>
      <c r="B7" s="82"/>
      <c r="C7" s="82"/>
      <c r="D7" s="82"/>
      <c r="E7" s="82"/>
      <c r="F7" s="82"/>
      <c r="G7" s="82"/>
      <c r="H7" s="82"/>
      <c r="I7" s="82"/>
      <c r="J7" s="32"/>
    </row>
    <row r="8" spans="1:10" x14ac:dyDescent="0.2">
      <c r="A8" s="82" t="s">
        <v>156</v>
      </c>
      <c r="B8" s="82"/>
      <c r="C8" s="82"/>
      <c r="D8" s="82"/>
      <c r="E8" s="82"/>
      <c r="F8" s="82"/>
      <c r="G8" s="82"/>
      <c r="H8" s="82"/>
      <c r="I8" s="82"/>
      <c r="J8" s="32"/>
    </row>
    <row r="9" spans="1:10" x14ac:dyDescent="0.2">
      <c r="A9" s="31"/>
      <c r="B9" s="31"/>
      <c r="C9" s="31"/>
      <c r="D9" s="31"/>
      <c r="E9" s="31"/>
      <c r="F9" s="31"/>
      <c r="G9" s="31"/>
      <c r="H9" s="31"/>
      <c r="I9" s="31"/>
      <c r="J9" s="3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">
      <c r="A11" s="87" t="s">
        <v>157</v>
      </c>
      <c r="B11" s="87"/>
      <c r="C11" s="87"/>
      <c r="D11" s="87"/>
      <c r="E11" s="87"/>
      <c r="F11" s="87"/>
      <c r="G11" s="87"/>
      <c r="H11" s="87"/>
      <c r="I11" s="87"/>
    </row>
    <row r="12" spans="1:10" x14ac:dyDescent="0.2">
      <c r="A12" s="86" t="s">
        <v>158</v>
      </c>
      <c r="B12" s="79"/>
      <c r="C12" s="79"/>
      <c r="D12" s="79"/>
      <c r="E12" s="79"/>
      <c r="F12" s="79"/>
      <c r="G12" s="79"/>
      <c r="H12" s="79"/>
      <c r="I12" s="79"/>
    </row>
    <row r="13" spans="1:10" ht="13.5" customHeight="1" x14ac:dyDescent="0.2">
      <c r="A13" s="86" t="s">
        <v>159</v>
      </c>
      <c r="B13" s="79"/>
      <c r="C13" s="79"/>
      <c r="D13" s="79"/>
      <c r="E13" s="79"/>
      <c r="F13" s="79"/>
      <c r="G13" s="79"/>
      <c r="H13" s="79"/>
      <c r="I13" s="79"/>
    </row>
    <row r="14" spans="1:10" x14ac:dyDescent="0.2">
      <c r="A14" s="86" t="s">
        <v>160</v>
      </c>
      <c r="B14" s="79"/>
      <c r="C14" s="79"/>
      <c r="D14" s="79"/>
      <c r="E14" s="79"/>
      <c r="F14" s="79"/>
      <c r="G14" s="79"/>
      <c r="H14" s="79"/>
      <c r="I14" s="79"/>
    </row>
    <row r="15" spans="1:10" x14ac:dyDescent="0.2">
      <c r="A15" s="86" t="s">
        <v>161</v>
      </c>
      <c r="B15" s="79"/>
      <c r="C15" s="79"/>
      <c r="D15" s="79"/>
      <c r="E15" s="79"/>
      <c r="F15" s="79"/>
      <c r="G15" s="79"/>
      <c r="H15" s="79"/>
      <c r="I15" s="79"/>
    </row>
    <row r="16" spans="1:10" ht="13.5" customHeight="1" x14ac:dyDescent="0.2">
      <c r="A16" s="86" t="s">
        <v>213</v>
      </c>
      <c r="B16" s="79"/>
      <c r="C16" s="79"/>
      <c r="D16" s="79"/>
      <c r="E16" s="79"/>
      <c r="F16" s="79"/>
      <c r="G16" s="79"/>
      <c r="H16" s="79"/>
      <c r="I16" s="79"/>
    </row>
    <row r="17" spans="1:9" x14ac:dyDescent="0.2">
      <c r="A17" s="86" t="s">
        <v>162</v>
      </c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86" t="s">
        <v>163</v>
      </c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86" t="s">
        <v>164</v>
      </c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86" t="s">
        <v>165</v>
      </c>
      <c r="B20" s="79"/>
      <c r="C20" s="79"/>
      <c r="D20" s="79"/>
      <c r="E20" s="79"/>
      <c r="F20" s="79"/>
      <c r="G20" s="79"/>
      <c r="H20" s="79"/>
      <c r="I20" s="79"/>
    </row>
    <row r="21" spans="1:9" x14ac:dyDescent="0.2">
      <c r="A21" s="86" t="s">
        <v>166</v>
      </c>
      <c r="B21" s="79"/>
      <c r="C21" s="79"/>
      <c r="D21" s="79"/>
      <c r="E21" s="79"/>
      <c r="F21" s="79"/>
      <c r="G21" s="79"/>
      <c r="H21" s="79"/>
      <c r="I21" s="79"/>
    </row>
    <row r="22" spans="1:9" x14ac:dyDescent="0.2">
      <c r="A22" s="86" t="s">
        <v>167</v>
      </c>
      <c r="B22" s="79"/>
      <c r="C22" s="79"/>
      <c r="D22" s="79"/>
      <c r="E22" s="79"/>
      <c r="F22" s="79"/>
      <c r="G22" s="79"/>
      <c r="H22" s="79"/>
      <c r="I22" s="79"/>
    </row>
    <row r="23" spans="1:9" x14ac:dyDescent="0.2">
      <c r="A23" s="86" t="s">
        <v>214</v>
      </c>
      <c r="B23" s="79"/>
      <c r="C23" s="79"/>
      <c r="D23" s="79"/>
      <c r="E23" s="79"/>
      <c r="F23" s="79"/>
      <c r="G23" s="79"/>
      <c r="H23" s="79"/>
      <c r="I23" s="79"/>
    </row>
    <row r="24" spans="1:9" x14ac:dyDescent="0.2">
      <c r="A24" s="86" t="s">
        <v>168</v>
      </c>
      <c r="B24" s="79"/>
      <c r="C24" s="79"/>
      <c r="D24" s="79"/>
      <c r="E24" s="79"/>
      <c r="F24" s="79"/>
      <c r="G24" s="79"/>
      <c r="H24" s="79"/>
      <c r="I24" s="79"/>
    </row>
    <row r="25" spans="1:9" x14ac:dyDescent="0.2">
      <c r="A25" s="44"/>
      <c r="B25" s="45"/>
      <c r="C25" s="45"/>
      <c r="D25" s="45"/>
      <c r="E25" s="45"/>
      <c r="F25" s="45"/>
      <c r="G25" s="45"/>
      <c r="H25" s="45"/>
      <c r="I25" s="45"/>
    </row>
    <row r="26" spans="1:9" x14ac:dyDescent="0.2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">
      <c r="A27" s="87" t="s">
        <v>169</v>
      </c>
      <c r="B27" s="87"/>
      <c r="C27" s="87"/>
      <c r="D27" s="87"/>
      <c r="E27" s="87"/>
      <c r="F27" s="87"/>
      <c r="G27" s="87"/>
      <c r="H27" s="87"/>
      <c r="I27" s="87"/>
    </row>
    <row r="28" spans="1:9" x14ac:dyDescent="0.2">
      <c r="A28" s="84" t="s">
        <v>268</v>
      </c>
      <c r="B28" s="85"/>
      <c r="C28" s="85"/>
      <c r="D28" s="85"/>
      <c r="E28" s="85"/>
      <c r="F28" s="85"/>
      <c r="G28" s="85"/>
      <c r="H28" s="85"/>
      <c r="I28" s="85"/>
    </row>
    <row r="29" spans="1:9" x14ac:dyDescent="0.2">
      <c r="A29" s="84" t="s">
        <v>266</v>
      </c>
      <c r="B29" s="85"/>
      <c r="C29" s="85"/>
      <c r="D29" s="85"/>
      <c r="E29" s="85"/>
      <c r="F29" s="85"/>
      <c r="G29" s="85"/>
      <c r="H29" s="85"/>
      <c r="I29" s="85"/>
    </row>
    <row r="30" spans="1:9" x14ac:dyDescent="0.2">
      <c r="A30" s="84" t="s">
        <v>267</v>
      </c>
      <c r="B30" s="85"/>
      <c r="C30" s="85"/>
      <c r="D30" s="85"/>
      <c r="E30" s="85"/>
      <c r="F30" s="85"/>
      <c r="G30" s="85"/>
      <c r="H30" s="85"/>
      <c r="I30" s="85"/>
    </row>
    <row r="31" spans="1:9" x14ac:dyDescent="0.2">
      <c r="A31" s="84" t="s">
        <v>269</v>
      </c>
      <c r="B31" s="85"/>
      <c r="C31" s="85"/>
      <c r="D31" s="85"/>
      <c r="E31" s="85"/>
      <c r="F31" s="85"/>
      <c r="G31" s="85"/>
      <c r="H31" s="85"/>
      <c r="I31" s="85"/>
    </row>
    <row r="32" spans="1:9" x14ac:dyDescent="0.2">
      <c r="A32" s="8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9" x14ac:dyDescent="0.2">
      <c r="A33" s="85" t="s">
        <v>171</v>
      </c>
      <c r="B33" s="85"/>
      <c r="C33" s="85"/>
      <c r="D33" s="85"/>
      <c r="E33" s="85"/>
      <c r="F33" s="85"/>
      <c r="G33" s="85"/>
      <c r="H33" s="85"/>
      <c r="I33" s="85"/>
    </row>
    <row r="34" spans="1:9" x14ac:dyDescent="0.2">
      <c r="A34" s="85" t="s">
        <v>172</v>
      </c>
      <c r="B34" s="85"/>
      <c r="C34" s="85"/>
      <c r="D34" s="85"/>
      <c r="E34" s="85"/>
      <c r="F34" s="85"/>
      <c r="G34" s="85"/>
      <c r="H34" s="85"/>
      <c r="I34" s="85"/>
    </row>
    <row r="35" spans="1:9" x14ac:dyDescent="0.2">
      <c r="A35" s="78" t="s">
        <v>173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A36" s="78" t="s">
        <v>174</v>
      </c>
      <c r="B36" s="79"/>
      <c r="C36" s="79"/>
      <c r="D36" s="79"/>
      <c r="E36" s="79"/>
      <c r="F36" s="79"/>
      <c r="G36" s="79"/>
      <c r="H36" s="79"/>
      <c r="I36" s="79"/>
    </row>
    <row r="37" spans="1:9" x14ac:dyDescent="0.2">
      <c r="A37" s="78" t="s">
        <v>175</v>
      </c>
      <c r="B37" s="79"/>
      <c r="C37" s="79"/>
      <c r="D37" s="79"/>
      <c r="E37" s="79"/>
      <c r="F37" s="79"/>
      <c r="G37" s="79"/>
      <c r="H37" s="79"/>
      <c r="I37" s="79"/>
    </row>
    <row r="38" spans="1:9" x14ac:dyDescent="0.2">
      <c r="A38" s="78" t="s">
        <v>176</v>
      </c>
      <c r="B38" s="79"/>
      <c r="C38" s="79"/>
      <c r="D38" s="79"/>
      <c r="E38" s="79"/>
      <c r="F38" s="79"/>
      <c r="G38" s="79"/>
      <c r="H38" s="79"/>
      <c r="I38" s="79"/>
    </row>
    <row r="39" spans="1:9" x14ac:dyDescent="0.2">
      <c r="A39" s="78" t="s">
        <v>263</v>
      </c>
      <c r="B39" s="79"/>
      <c r="C39" s="79"/>
      <c r="D39" s="79"/>
      <c r="E39" s="79"/>
      <c r="F39" s="79"/>
      <c r="G39" s="79"/>
      <c r="H39" s="79"/>
      <c r="I39" s="79"/>
    </row>
    <row r="40" spans="1:9" x14ac:dyDescent="0.2">
      <c r="A40" s="78" t="s">
        <v>264</v>
      </c>
      <c r="B40" s="79"/>
      <c r="C40" s="79"/>
      <c r="D40" s="79"/>
      <c r="E40" s="79"/>
      <c r="F40" s="79"/>
      <c r="G40" s="79"/>
      <c r="H40" s="79"/>
      <c r="I40" s="79"/>
    </row>
    <row r="41" spans="1:9" x14ac:dyDescent="0.2">
      <c r="A41" s="85" t="s">
        <v>177</v>
      </c>
      <c r="B41" s="85"/>
      <c r="C41" s="85"/>
      <c r="D41" s="85"/>
      <c r="E41" s="85"/>
      <c r="F41" s="85"/>
      <c r="G41" s="85"/>
      <c r="H41" s="85"/>
      <c r="I41" s="85"/>
    </row>
    <row r="42" spans="1:9" x14ac:dyDescent="0.2">
      <c r="A42" s="85" t="s">
        <v>178</v>
      </c>
      <c r="B42" s="85"/>
      <c r="C42" s="85"/>
      <c r="D42" s="85"/>
      <c r="E42" s="85"/>
      <c r="F42" s="85"/>
      <c r="G42" s="85"/>
      <c r="H42" s="85"/>
      <c r="I42" s="85"/>
    </row>
    <row r="43" spans="1:9" x14ac:dyDescent="0.2">
      <c r="A43" s="85" t="s">
        <v>179</v>
      </c>
      <c r="B43" s="85"/>
      <c r="C43" s="85"/>
      <c r="D43" s="85"/>
      <c r="E43" s="85"/>
      <c r="F43" s="85"/>
      <c r="G43" s="85"/>
      <c r="H43" s="85"/>
      <c r="I43" s="85"/>
    </row>
    <row r="44" spans="1:9" x14ac:dyDescent="0.2">
      <c r="A44" s="85" t="s">
        <v>253</v>
      </c>
      <c r="B44" s="85"/>
      <c r="C44" s="85"/>
      <c r="D44" s="85"/>
      <c r="E44" s="85"/>
      <c r="F44" s="85"/>
      <c r="G44" s="85"/>
      <c r="H44" s="85"/>
      <c r="I44" s="85"/>
    </row>
    <row r="45" spans="1:9" x14ac:dyDescent="0.2">
      <c r="A45" s="85" t="s">
        <v>254</v>
      </c>
      <c r="B45" s="85"/>
      <c r="C45" s="85"/>
      <c r="D45" s="85"/>
      <c r="E45" s="85"/>
      <c r="F45" s="85"/>
      <c r="G45" s="85"/>
      <c r="H45" s="85"/>
      <c r="I45" s="85"/>
    </row>
    <row r="46" spans="1:9" x14ac:dyDescent="0.2">
      <c r="A46" s="85" t="s">
        <v>255</v>
      </c>
      <c r="B46" s="85"/>
      <c r="C46" s="85"/>
      <c r="D46" s="85"/>
      <c r="E46" s="85"/>
      <c r="F46" s="85"/>
      <c r="G46" s="85"/>
      <c r="H46" s="85"/>
      <c r="I46" s="85"/>
    </row>
    <row r="47" spans="1:9" x14ac:dyDescent="0.2">
      <c r="A47" s="85" t="s">
        <v>256</v>
      </c>
      <c r="B47" s="85"/>
      <c r="C47" s="85"/>
      <c r="D47" s="85"/>
      <c r="E47" s="85"/>
      <c r="F47" s="85"/>
      <c r="G47" s="85"/>
      <c r="H47" s="85"/>
      <c r="I47" s="85"/>
    </row>
    <row r="48" spans="1:9" x14ac:dyDescent="0.2">
      <c r="A48" s="85" t="s">
        <v>257</v>
      </c>
      <c r="B48" s="85"/>
      <c r="C48" s="85"/>
      <c r="D48" s="85"/>
      <c r="E48" s="85"/>
      <c r="F48" s="85"/>
      <c r="G48" s="85"/>
      <c r="H48" s="85"/>
      <c r="I48" s="85"/>
    </row>
    <row r="49" spans="1:9" x14ac:dyDescent="0.2">
      <c r="A49" s="85" t="s">
        <v>261</v>
      </c>
      <c r="B49" s="85"/>
      <c r="C49" s="85"/>
      <c r="D49" s="85"/>
      <c r="E49" s="85"/>
      <c r="F49" s="85"/>
      <c r="G49" s="85"/>
      <c r="H49" s="85"/>
      <c r="I49" s="85"/>
    </row>
    <row r="50" spans="1:9" x14ac:dyDescent="0.2">
      <c r="A50" s="85" t="s">
        <v>262</v>
      </c>
      <c r="B50" s="85"/>
      <c r="C50" s="85"/>
      <c r="D50" s="85"/>
      <c r="E50" s="85"/>
      <c r="F50" s="85"/>
      <c r="G50" s="85"/>
      <c r="H50" s="85"/>
      <c r="I50" s="85"/>
    </row>
    <row r="51" spans="1:9" x14ac:dyDescent="0.2">
      <c r="A51" s="84" t="s">
        <v>224</v>
      </c>
      <c r="B51" s="85"/>
      <c r="C51" s="85"/>
      <c r="D51" s="85"/>
      <c r="E51" s="85"/>
      <c r="F51" s="85"/>
      <c r="G51" s="85"/>
      <c r="H51" s="85"/>
      <c r="I51" s="85"/>
    </row>
    <row r="52" spans="1:9" x14ac:dyDescent="0.2">
      <c r="A52" s="84" t="s">
        <v>225</v>
      </c>
      <c r="B52" s="85"/>
      <c r="C52" s="85"/>
      <c r="D52" s="85"/>
      <c r="E52" s="85"/>
      <c r="F52" s="85"/>
      <c r="G52" s="85"/>
      <c r="H52" s="85"/>
      <c r="I52" s="85"/>
    </row>
    <row r="53" spans="1:9" x14ac:dyDescent="0.2">
      <c r="A53" s="85" t="s">
        <v>180</v>
      </c>
      <c r="B53" s="85"/>
      <c r="C53" s="85"/>
      <c r="D53" s="85"/>
      <c r="E53" s="85"/>
      <c r="F53" s="85"/>
      <c r="G53" s="85"/>
      <c r="H53" s="85"/>
      <c r="I53" s="85"/>
    </row>
    <row r="54" spans="1:9" x14ac:dyDescent="0.2">
      <c r="A54" s="85" t="s">
        <v>258</v>
      </c>
      <c r="B54" s="85"/>
      <c r="C54" s="85"/>
      <c r="D54" s="85"/>
      <c r="E54" s="85"/>
      <c r="F54" s="85"/>
      <c r="G54" s="85"/>
      <c r="H54" s="85"/>
      <c r="I54" s="85"/>
    </row>
    <row r="55" spans="1:9" x14ac:dyDescent="0.2">
      <c r="A55" s="85" t="s">
        <v>260</v>
      </c>
      <c r="B55" s="85"/>
      <c r="C55" s="85"/>
      <c r="D55" s="85"/>
      <c r="E55" s="85"/>
      <c r="F55" s="85"/>
      <c r="G55" s="85"/>
      <c r="H55" s="85"/>
      <c r="I55" s="85"/>
    </row>
    <row r="56" spans="1:9" x14ac:dyDescent="0.2">
      <c r="A56" s="85" t="s">
        <v>259</v>
      </c>
      <c r="B56" s="85"/>
      <c r="C56" s="85"/>
      <c r="D56" s="85"/>
      <c r="E56" s="85"/>
      <c r="F56" s="85"/>
      <c r="G56" s="85"/>
      <c r="H56" s="85"/>
      <c r="I56" s="85"/>
    </row>
    <row r="57" spans="1:9" x14ac:dyDescent="0.2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">
      <c r="A58" s="69"/>
      <c r="B58" s="69"/>
      <c r="C58" s="69"/>
      <c r="D58" s="69"/>
      <c r="E58" s="69"/>
      <c r="F58" s="69"/>
      <c r="G58" s="69"/>
      <c r="H58" s="69"/>
      <c r="I58" s="69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87" t="s">
        <v>181</v>
      </c>
      <c r="B61" s="87"/>
      <c r="C61" s="87"/>
      <c r="D61" s="87"/>
      <c r="E61" s="87"/>
      <c r="F61" s="87"/>
      <c r="G61" s="87"/>
      <c r="H61" s="87"/>
      <c r="I61" s="87"/>
    </row>
    <row r="63" spans="1:9" x14ac:dyDescent="0.2">
      <c r="A63" s="90" t="s">
        <v>247</v>
      </c>
      <c r="B63" s="90"/>
      <c r="C63" s="90"/>
      <c r="D63" s="90"/>
      <c r="E63" s="90"/>
      <c r="F63" s="90"/>
      <c r="G63" s="90"/>
      <c r="H63" s="90"/>
      <c r="I63" s="90"/>
    </row>
    <row r="65" spans="1:9" ht="45" x14ac:dyDescent="0.2">
      <c r="A65" s="88"/>
      <c r="B65" s="88"/>
      <c r="C65" s="46" t="s">
        <v>233</v>
      </c>
      <c r="D65" s="46" t="s">
        <v>234</v>
      </c>
      <c r="E65" s="46" t="s">
        <v>235</v>
      </c>
      <c r="F65" s="46" t="s">
        <v>236</v>
      </c>
    </row>
    <row r="66" spans="1:9" ht="34.5" customHeight="1" x14ac:dyDescent="0.2">
      <c r="A66" s="88" t="s">
        <v>237</v>
      </c>
      <c r="B66" s="88"/>
      <c r="C66" s="47"/>
      <c r="D66" s="47"/>
      <c r="E66" s="47"/>
      <c r="F66" s="47"/>
    </row>
    <row r="67" spans="1:9" x14ac:dyDescent="0.2">
      <c r="A67" s="88" t="s">
        <v>238</v>
      </c>
      <c r="B67" s="88"/>
      <c r="C67" s="48">
        <v>3409.2</v>
      </c>
      <c r="D67" s="48">
        <v>38144.58</v>
      </c>
      <c r="E67" s="48">
        <v>0</v>
      </c>
      <c r="F67" s="48">
        <f>SUM(C67:E67)</f>
        <v>41553.78</v>
      </c>
    </row>
    <row r="68" spans="1:9" ht="57" customHeight="1" x14ac:dyDescent="0.2">
      <c r="A68" s="88" t="s">
        <v>239</v>
      </c>
      <c r="B68" s="88"/>
      <c r="C68" s="48">
        <v>3409.2</v>
      </c>
      <c r="D68" s="48">
        <v>32571.64</v>
      </c>
      <c r="E68" s="49"/>
      <c r="F68" s="48">
        <f>SUM(C68:E68)</f>
        <v>35980.839999999997</v>
      </c>
    </row>
    <row r="69" spans="1:9" ht="23.25" customHeight="1" x14ac:dyDescent="0.2">
      <c r="A69" s="88" t="s">
        <v>240</v>
      </c>
      <c r="B69" s="88"/>
      <c r="C69" s="48">
        <v>0</v>
      </c>
      <c r="D69" s="48">
        <f>D67-D68</f>
        <v>5572.9400000000023</v>
      </c>
      <c r="E69" s="48">
        <v>0</v>
      </c>
      <c r="F69" s="48">
        <f>SUM(C69:E69)</f>
        <v>5572.9400000000023</v>
      </c>
    </row>
    <row r="70" spans="1:9" ht="34.5" customHeight="1" x14ac:dyDescent="0.2">
      <c r="A70" s="88" t="s">
        <v>241</v>
      </c>
      <c r="B70" s="88"/>
      <c r="C70" s="50"/>
      <c r="D70" s="50"/>
      <c r="E70" s="50"/>
      <c r="F70" s="50"/>
    </row>
    <row r="71" spans="1:9" ht="45.75" customHeight="1" x14ac:dyDescent="0.2">
      <c r="A71" s="88" t="s">
        <v>242</v>
      </c>
      <c r="B71" s="88"/>
      <c r="C71" s="48">
        <v>0</v>
      </c>
      <c r="D71" s="48">
        <v>0</v>
      </c>
      <c r="E71" s="48">
        <v>0</v>
      </c>
      <c r="F71" s="48">
        <f t="shared" ref="F71:F74" si="0">SUM(C71:E71)</f>
        <v>0</v>
      </c>
    </row>
    <row r="72" spans="1:9" ht="45.75" customHeight="1" x14ac:dyDescent="0.2">
      <c r="A72" s="88" t="s">
        <v>243</v>
      </c>
      <c r="B72" s="88"/>
      <c r="C72" s="48">
        <v>0</v>
      </c>
      <c r="D72" s="48">
        <v>1442.4</v>
      </c>
      <c r="E72" s="49"/>
      <c r="F72" s="48">
        <f t="shared" si="0"/>
        <v>1442.4</v>
      </c>
    </row>
    <row r="73" spans="1:9" ht="23.25" customHeight="1" x14ac:dyDescent="0.2">
      <c r="A73" s="88" t="s">
        <v>244</v>
      </c>
      <c r="B73" s="88"/>
      <c r="C73" s="48">
        <v>0</v>
      </c>
      <c r="D73" s="48">
        <v>0</v>
      </c>
      <c r="E73" s="48">
        <v>0</v>
      </c>
      <c r="F73" s="48">
        <f t="shared" si="0"/>
        <v>0</v>
      </c>
    </row>
    <row r="74" spans="1:9" ht="23.25" customHeight="1" x14ac:dyDescent="0.2">
      <c r="A74" s="88" t="s">
        <v>245</v>
      </c>
      <c r="B74" s="88"/>
      <c r="C74" s="48">
        <v>0</v>
      </c>
      <c r="D74" s="48">
        <v>-1442.4</v>
      </c>
      <c r="E74" s="48">
        <v>0</v>
      </c>
      <c r="F74" s="48">
        <f t="shared" si="0"/>
        <v>-1442.4</v>
      </c>
    </row>
    <row r="75" spans="1:9" ht="34.5" customHeight="1" x14ac:dyDescent="0.2">
      <c r="A75" s="88" t="s">
        <v>246</v>
      </c>
      <c r="B75" s="88"/>
      <c r="C75" s="50"/>
      <c r="D75" s="50"/>
      <c r="E75" s="50"/>
      <c r="F75" s="50"/>
    </row>
    <row r="76" spans="1:9" x14ac:dyDescent="0.2">
      <c r="A76" s="88" t="s">
        <v>238</v>
      </c>
      <c r="B76" s="88"/>
      <c r="C76" s="48">
        <v>3409.2</v>
      </c>
      <c r="D76" s="48">
        <f>D67+D71</f>
        <v>38144.58</v>
      </c>
      <c r="E76" s="48">
        <v>0</v>
      </c>
      <c r="F76" s="48">
        <f t="shared" ref="F76:F78" si="1">SUM(C76:E76)</f>
        <v>41553.78</v>
      </c>
    </row>
    <row r="77" spans="1:9" ht="57" customHeight="1" x14ac:dyDescent="0.2">
      <c r="A77" s="88" t="s">
        <v>239</v>
      </c>
      <c r="B77" s="88"/>
      <c r="C77" s="48">
        <v>3409.2</v>
      </c>
      <c r="D77" s="48">
        <f>D68+D72</f>
        <v>34014.04</v>
      </c>
      <c r="E77" s="49"/>
      <c r="F77" s="48">
        <f t="shared" si="1"/>
        <v>37423.24</v>
      </c>
    </row>
    <row r="78" spans="1:9" ht="23.25" customHeight="1" x14ac:dyDescent="0.2">
      <c r="A78" s="88" t="s">
        <v>240</v>
      </c>
      <c r="B78" s="88"/>
      <c r="C78" s="48">
        <v>0</v>
      </c>
      <c r="D78" s="48">
        <f>D76-D77</f>
        <v>4130.5400000000009</v>
      </c>
      <c r="E78" s="48">
        <v>0</v>
      </c>
      <c r="F78" s="48">
        <f t="shared" si="1"/>
        <v>4130.5400000000009</v>
      </c>
    </row>
    <row r="80" spans="1:9" x14ac:dyDescent="0.2">
      <c r="A80" s="90" t="s">
        <v>248</v>
      </c>
      <c r="B80" s="90"/>
      <c r="C80" s="90"/>
      <c r="D80" s="90"/>
      <c r="E80" s="90"/>
      <c r="F80" s="90"/>
      <c r="G80" s="90"/>
      <c r="H80" s="90"/>
      <c r="I80" s="90"/>
    </row>
    <row r="81" spans="1:9" x14ac:dyDescent="0.2">
      <c r="A81" s="91" t="s">
        <v>182</v>
      </c>
      <c r="B81" s="91"/>
      <c r="C81" s="91"/>
      <c r="D81" s="91"/>
      <c r="E81" s="91"/>
      <c r="F81" s="91"/>
      <c r="G81" s="91"/>
      <c r="H81" s="91"/>
      <c r="I81" s="91"/>
    </row>
    <row r="82" spans="1:9" x14ac:dyDescent="0.2">
      <c r="A82" s="85" t="s">
        <v>183</v>
      </c>
      <c r="B82" s="85"/>
      <c r="C82" s="85"/>
      <c r="D82" s="85"/>
      <c r="E82" s="85"/>
      <c r="F82" s="85"/>
      <c r="G82" s="85"/>
      <c r="H82" s="85"/>
      <c r="I82" s="85"/>
    </row>
    <row r="83" spans="1:9" x14ac:dyDescent="0.2">
      <c r="A83" s="85" t="s">
        <v>184</v>
      </c>
      <c r="B83" s="85"/>
      <c r="C83" s="85"/>
      <c r="D83" s="85"/>
      <c r="E83" s="85"/>
      <c r="F83" s="85"/>
      <c r="G83" s="85"/>
      <c r="H83" s="85"/>
      <c r="I83" s="85"/>
    </row>
    <row r="85" spans="1:9" x14ac:dyDescent="0.2">
      <c r="A85" s="90" t="s">
        <v>249</v>
      </c>
      <c r="B85" s="90"/>
      <c r="C85" s="90"/>
      <c r="D85" s="90"/>
      <c r="E85" s="90"/>
      <c r="F85" s="90"/>
      <c r="G85" s="90"/>
      <c r="H85" s="90"/>
      <c r="I85" s="90"/>
    </row>
    <row r="86" spans="1:9" x14ac:dyDescent="0.2">
      <c r="A86" s="92" t="s">
        <v>232</v>
      </c>
      <c r="B86" s="80"/>
      <c r="C86" s="80"/>
      <c r="D86" s="80"/>
      <c r="E86" s="80"/>
      <c r="F86" s="80"/>
      <c r="G86" s="80"/>
      <c r="H86" s="80"/>
      <c r="I86" s="80"/>
    </row>
    <row r="87" spans="1:9" x14ac:dyDescent="0.2">
      <c r="A87" s="92" t="s">
        <v>252</v>
      </c>
      <c r="B87" s="80"/>
      <c r="C87" s="80"/>
      <c r="D87" s="80"/>
      <c r="E87" s="80"/>
      <c r="F87" s="80"/>
      <c r="G87" s="80"/>
      <c r="H87" s="80"/>
      <c r="I87" s="80"/>
    </row>
    <row r="88" spans="1:9" x14ac:dyDescent="0.2">
      <c r="A88" s="71"/>
      <c r="B88" s="70"/>
      <c r="C88" s="70"/>
      <c r="D88" s="70"/>
      <c r="E88" s="70"/>
      <c r="F88" s="70"/>
      <c r="G88" s="70"/>
      <c r="H88" s="70"/>
      <c r="I88" s="70"/>
    </row>
    <row r="89" spans="1:9" x14ac:dyDescent="0.2">
      <c r="A89" s="34"/>
      <c r="B89" s="35"/>
      <c r="C89" s="35"/>
      <c r="D89" s="34"/>
      <c r="E89" s="35"/>
      <c r="F89" s="35"/>
      <c r="G89" s="34"/>
      <c r="H89" s="35"/>
      <c r="I89" s="35"/>
    </row>
    <row r="90" spans="1:9" s="36" customFormat="1" x14ac:dyDescent="0.2">
      <c r="A90" s="89" t="s">
        <v>272</v>
      </c>
      <c r="B90" s="89"/>
      <c r="C90" s="89"/>
      <c r="D90" s="89"/>
      <c r="E90" s="89"/>
      <c r="F90" s="89"/>
      <c r="G90" s="89"/>
      <c r="H90" s="89"/>
      <c r="I90" s="89"/>
    </row>
    <row r="91" spans="1:9" x14ac:dyDescent="0.2">
      <c r="A91" s="2"/>
      <c r="B91" s="93" t="s">
        <v>185</v>
      </c>
      <c r="C91" s="94"/>
      <c r="D91" s="94"/>
      <c r="E91" s="94"/>
      <c r="F91" s="94"/>
      <c r="G91" s="95"/>
      <c r="H91" s="100">
        <v>23675.45</v>
      </c>
      <c r="I91" s="101"/>
    </row>
    <row r="92" spans="1:9" x14ac:dyDescent="0.2">
      <c r="A92" s="2"/>
      <c r="B92" s="93" t="s">
        <v>186</v>
      </c>
      <c r="C92" s="94"/>
      <c r="D92" s="94"/>
      <c r="E92" s="94"/>
      <c r="F92" s="94"/>
      <c r="G92" s="95"/>
      <c r="H92" s="96">
        <v>-474.07</v>
      </c>
      <c r="I92" s="97"/>
    </row>
    <row r="93" spans="1:9" x14ac:dyDescent="0.2">
      <c r="A93" s="2"/>
      <c r="B93" s="93" t="s">
        <v>187</v>
      </c>
      <c r="C93" s="94"/>
      <c r="D93" s="94"/>
      <c r="E93" s="94"/>
      <c r="F93" s="94"/>
      <c r="G93" s="95"/>
      <c r="H93" s="96">
        <v>0</v>
      </c>
      <c r="I93" s="97"/>
    </row>
    <row r="94" spans="1:9" x14ac:dyDescent="0.2">
      <c r="A94" s="2"/>
      <c r="B94" s="93" t="s">
        <v>188</v>
      </c>
      <c r="C94" s="94"/>
      <c r="D94" s="94"/>
      <c r="E94" s="94"/>
      <c r="F94" s="94"/>
      <c r="G94" s="95"/>
      <c r="H94" s="98">
        <v>3633.64</v>
      </c>
      <c r="I94" s="99"/>
    </row>
    <row r="95" spans="1:9" x14ac:dyDescent="0.2">
      <c r="A95" s="2"/>
      <c r="B95" s="93" t="s">
        <v>189</v>
      </c>
      <c r="C95" s="94"/>
      <c r="D95" s="94"/>
      <c r="E95" s="94"/>
      <c r="F95" s="94"/>
      <c r="G95" s="95"/>
      <c r="H95" s="98"/>
      <c r="I95" s="99"/>
    </row>
    <row r="96" spans="1:9" ht="13.5" thickBot="1" x14ac:dyDescent="0.25">
      <c r="A96" s="2"/>
      <c r="B96" s="93" t="s">
        <v>190</v>
      </c>
      <c r="C96" s="94"/>
      <c r="D96" s="94"/>
      <c r="E96" s="94"/>
      <c r="F96" s="94"/>
      <c r="G96" s="95"/>
      <c r="H96" s="104">
        <f>SUM(H91:I95)</f>
        <v>26835.02</v>
      </c>
      <c r="I96" s="105"/>
    </row>
    <row r="97" spans="1:9" ht="13.5" thickTop="1" x14ac:dyDescent="0.2">
      <c r="B97" s="37"/>
      <c r="C97" s="37"/>
      <c r="D97" s="37"/>
      <c r="E97" s="37"/>
      <c r="F97" s="37"/>
      <c r="G97" s="37"/>
      <c r="H97" s="37"/>
      <c r="I97" s="37"/>
    </row>
    <row r="98" spans="1:9" x14ac:dyDescent="0.2">
      <c r="B98" s="102" t="s">
        <v>191</v>
      </c>
      <c r="C98" s="102"/>
      <c r="D98" s="102"/>
      <c r="E98" s="102"/>
      <c r="F98" s="102"/>
      <c r="G98" s="102"/>
      <c r="H98" s="102"/>
      <c r="I98" s="38">
        <v>4</v>
      </c>
    </row>
    <row r="99" spans="1:9" x14ac:dyDescent="0.2">
      <c r="B99" s="103" t="s">
        <v>192</v>
      </c>
      <c r="C99" s="103"/>
      <c r="D99" s="103"/>
      <c r="E99" s="103"/>
      <c r="F99" s="103"/>
      <c r="G99" s="103"/>
      <c r="H99" s="103"/>
      <c r="I99" s="103"/>
    </row>
    <row r="100" spans="1:9" s="39" customFormat="1" ht="12" x14ac:dyDescent="0.2">
      <c r="B100" s="103" t="s">
        <v>193</v>
      </c>
      <c r="C100" s="103"/>
      <c r="D100" s="103"/>
      <c r="E100" s="103"/>
      <c r="F100" s="103"/>
      <c r="G100" s="103"/>
      <c r="H100" s="103"/>
      <c r="I100" s="103"/>
    </row>
    <row r="101" spans="1:9" s="39" customFormat="1" ht="12" x14ac:dyDescent="0.2">
      <c r="B101" s="103" t="s">
        <v>194</v>
      </c>
      <c r="C101" s="103"/>
      <c r="D101" s="103"/>
      <c r="E101" s="103"/>
      <c r="F101" s="103"/>
      <c r="G101" s="103"/>
      <c r="H101" s="103"/>
      <c r="I101" s="103"/>
    </row>
    <row r="103" spans="1:9" x14ac:dyDescent="0.2">
      <c r="A103" s="89" t="s">
        <v>273</v>
      </c>
      <c r="B103" s="89"/>
      <c r="C103" s="89"/>
      <c r="D103" s="89"/>
      <c r="E103" s="89"/>
      <c r="F103" s="89"/>
      <c r="G103" s="89"/>
      <c r="H103" s="89"/>
      <c r="I103" s="89"/>
    </row>
    <row r="104" spans="1:9" x14ac:dyDescent="0.2">
      <c r="A104" s="80" t="s">
        <v>195</v>
      </c>
      <c r="B104" s="80"/>
      <c r="C104" s="80"/>
      <c r="D104" s="80"/>
      <c r="E104" s="80"/>
      <c r="F104" s="80"/>
      <c r="G104" s="80"/>
      <c r="H104" s="80"/>
      <c r="I104" s="80"/>
    </row>
    <row r="105" spans="1:9" x14ac:dyDescent="0.2">
      <c r="A105" s="34"/>
      <c r="B105" s="35"/>
      <c r="C105" s="35"/>
      <c r="D105" s="34"/>
      <c r="E105" s="35"/>
      <c r="F105" s="35"/>
      <c r="G105" s="34"/>
      <c r="H105" s="35"/>
      <c r="I105" s="35"/>
    </row>
    <row r="106" spans="1:9" x14ac:dyDescent="0.2">
      <c r="A106" s="89" t="s">
        <v>274</v>
      </c>
      <c r="B106" s="89"/>
      <c r="C106" s="89"/>
      <c r="D106" s="89"/>
      <c r="E106" s="89"/>
      <c r="F106" s="89"/>
      <c r="G106" s="89"/>
      <c r="H106" s="89"/>
      <c r="I106" s="89"/>
    </row>
    <row r="107" spans="1:9" x14ac:dyDescent="0.2">
      <c r="A107" s="80" t="s">
        <v>196</v>
      </c>
      <c r="B107" s="80"/>
      <c r="C107" s="80"/>
      <c r="D107" s="80"/>
      <c r="E107" s="80"/>
      <c r="F107" s="80"/>
      <c r="G107" s="80"/>
      <c r="H107" s="80"/>
      <c r="I107" s="80"/>
    </row>
    <row r="109" spans="1:9" x14ac:dyDescent="0.2">
      <c r="A109" s="106" t="s">
        <v>275</v>
      </c>
      <c r="B109" s="106"/>
      <c r="C109" s="106"/>
      <c r="D109" s="106"/>
      <c r="E109" s="106"/>
      <c r="F109" s="106"/>
      <c r="G109" s="106"/>
      <c r="H109" s="106"/>
      <c r="I109" s="106"/>
    </row>
    <row r="110" spans="1:9" x14ac:dyDescent="0.2">
      <c r="A110" s="92" t="s">
        <v>250</v>
      </c>
      <c r="B110" s="80"/>
      <c r="C110" s="80"/>
      <c r="D110" s="80"/>
      <c r="E110" s="80"/>
      <c r="F110" s="80"/>
      <c r="G110" s="80"/>
      <c r="H110" s="80"/>
      <c r="I110" s="80"/>
    </row>
    <row r="111" spans="1:9" x14ac:dyDescent="0.2">
      <c r="A111" s="92" t="s">
        <v>251</v>
      </c>
      <c r="B111" s="80"/>
      <c r="C111" s="80"/>
      <c r="D111" s="80"/>
      <c r="E111" s="80"/>
      <c r="F111" s="80"/>
      <c r="G111" s="80"/>
      <c r="H111" s="80"/>
      <c r="I111" s="80"/>
    </row>
    <row r="112" spans="1:9" x14ac:dyDescent="0.2">
      <c r="A112" s="80"/>
      <c r="B112" s="80"/>
      <c r="C112" s="80"/>
      <c r="D112" s="80"/>
      <c r="E112" s="80"/>
      <c r="F112" s="80"/>
      <c r="G112" s="80"/>
      <c r="H112" s="80"/>
      <c r="I112" s="80"/>
    </row>
    <row r="113" spans="1:9" x14ac:dyDescent="0.2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 x14ac:dyDescent="0.2">
      <c r="A114" s="87" t="s">
        <v>64</v>
      </c>
      <c r="B114" s="87"/>
      <c r="C114" s="87"/>
      <c r="D114" s="87"/>
      <c r="E114" s="87"/>
      <c r="F114" s="87"/>
      <c r="G114" s="87"/>
      <c r="H114" s="87"/>
      <c r="I114" s="87"/>
    </row>
    <row r="115" spans="1:9" x14ac:dyDescent="0.2">
      <c r="A115" s="40"/>
      <c r="B115" s="40"/>
      <c r="C115" s="40"/>
      <c r="D115" s="41"/>
      <c r="E115" s="41"/>
      <c r="F115" s="41"/>
      <c r="G115" s="41"/>
      <c r="H115" s="41"/>
      <c r="I115" s="40"/>
    </row>
    <row r="116" spans="1:9" x14ac:dyDescent="0.2">
      <c r="A116" s="80" t="s">
        <v>197</v>
      </c>
      <c r="B116" s="80"/>
      <c r="C116" s="80"/>
      <c r="D116" s="80"/>
      <c r="E116" s="80"/>
      <c r="F116" s="80"/>
      <c r="G116" s="80"/>
      <c r="H116" s="80"/>
      <c r="I116" s="80"/>
    </row>
    <row r="117" spans="1:9" x14ac:dyDescent="0.2">
      <c r="A117" s="40"/>
      <c r="B117" s="40"/>
      <c r="C117" s="40"/>
      <c r="D117" s="41"/>
      <c r="E117" s="41"/>
      <c r="F117" s="41"/>
      <c r="G117" s="41"/>
      <c r="H117" s="41"/>
      <c r="I117" s="40"/>
    </row>
    <row r="118" spans="1:9" x14ac:dyDescent="0.2">
      <c r="A118" s="80" t="s">
        <v>198</v>
      </c>
      <c r="B118" s="80"/>
      <c r="C118" s="80"/>
      <c r="D118" s="80"/>
      <c r="E118" s="80"/>
      <c r="F118" s="80"/>
      <c r="G118" s="80"/>
      <c r="H118" s="80"/>
      <c r="I118" s="80"/>
    </row>
    <row r="119" spans="1:9" x14ac:dyDescent="0.2">
      <c r="A119" s="80" t="s">
        <v>199</v>
      </c>
      <c r="B119" s="80"/>
      <c r="C119" s="80"/>
      <c r="D119" s="80"/>
      <c r="E119" s="80"/>
      <c r="F119" s="80"/>
      <c r="G119" s="80"/>
      <c r="H119" s="80"/>
      <c r="I119" s="80"/>
    </row>
    <row r="120" spans="1:9" x14ac:dyDescent="0.2">
      <c r="A120" s="83" t="s">
        <v>200</v>
      </c>
      <c r="B120" s="83"/>
      <c r="C120" s="83"/>
      <c r="D120" s="83"/>
      <c r="E120" s="83"/>
      <c r="F120" s="83"/>
      <c r="G120" s="83"/>
      <c r="H120" s="83"/>
      <c r="I120" s="83"/>
    </row>
    <row r="121" spans="1:9" x14ac:dyDescent="0.2">
      <c r="A121" s="80"/>
      <c r="B121" s="80"/>
      <c r="C121" s="80"/>
      <c r="D121" s="80"/>
      <c r="E121" s="80"/>
      <c r="F121" s="80"/>
      <c r="G121" s="80"/>
      <c r="H121" s="80"/>
      <c r="I121" s="80"/>
    </row>
    <row r="122" spans="1:9" x14ac:dyDescent="0.2">
      <c r="A122" s="83" t="s">
        <v>201</v>
      </c>
      <c r="B122" s="83"/>
      <c r="C122" s="83"/>
      <c r="D122" s="83"/>
      <c r="E122" s="83"/>
      <c r="F122" s="83"/>
      <c r="G122" s="83"/>
      <c r="H122" s="83"/>
      <c r="I122" s="83"/>
    </row>
    <row r="123" spans="1:9" x14ac:dyDescent="0.2">
      <c r="A123" s="83" t="s">
        <v>202</v>
      </c>
      <c r="B123" s="83"/>
      <c r="C123" s="83"/>
      <c r="D123" s="83"/>
      <c r="E123" s="83"/>
      <c r="F123" s="83"/>
      <c r="G123" s="83"/>
      <c r="H123" s="83"/>
      <c r="I123" s="83"/>
    </row>
    <row r="124" spans="1:9" x14ac:dyDescent="0.2">
      <c r="A124" s="83" t="s">
        <v>203</v>
      </c>
      <c r="B124" s="83"/>
      <c r="C124" s="83"/>
      <c r="D124" s="83"/>
      <c r="E124" s="83"/>
      <c r="F124" s="83"/>
      <c r="G124" s="83"/>
      <c r="H124" s="83"/>
      <c r="I124" s="83"/>
    </row>
    <row r="125" spans="1:9" x14ac:dyDescent="0.2">
      <c r="A125" s="40"/>
      <c r="B125" s="40"/>
      <c r="C125" s="40"/>
      <c r="D125" s="41"/>
      <c r="E125" s="41"/>
      <c r="F125" s="41"/>
      <c r="G125" s="41"/>
      <c r="H125" s="41"/>
      <c r="I125" s="40"/>
    </row>
    <row r="126" spans="1:9" x14ac:dyDescent="0.2">
      <c r="A126" s="34"/>
      <c r="B126" s="35"/>
      <c r="C126" s="35"/>
      <c r="D126" s="34"/>
      <c r="E126" s="35"/>
      <c r="F126" s="35"/>
      <c r="G126" s="34"/>
      <c r="H126" s="35"/>
      <c r="I126" s="35"/>
    </row>
    <row r="127" spans="1:9" x14ac:dyDescent="0.2">
      <c r="A127" s="87" t="s">
        <v>204</v>
      </c>
      <c r="B127" s="87"/>
      <c r="C127" s="87"/>
      <c r="D127" s="87"/>
      <c r="E127" s="87"/>
      <c r="F127" s="87"/>
      <c r="G127" s="87"/>
      <c r="H127" s="87"/>
      <c r="I127" s="87"/>
    </row>
    <row r="128" spans="1:9" x14ac:dyDescent="0.2">
      <c r="A128" s="85" t="s">
        <v>205</v>
      </c>
      <c r="B128" s="85"/>
      <c r="C128" s="85"/>
      <c r="D128" s="85"/>
      <c r="E128" s="85"/>
      <c r="F128" s="85"/>
      <c r="G128" s="85"/>
      <c r="H128" s="85"/>
      <c r="I128" s="85"/>
    </row>
    <row r="129" spans="1:9" x14ac:dyDescent="0.2">
      <c r="A129" s="84" t="s">
        <v>270</v>
      </c>
      <c r="B129" s="85"/>
      <c r="C129" s="85"/>
      <c r="D129" s="85"/>
      <c r="E129" s="85"/>
      <c r="F129" s="85"/>
      <c r="G129" s="85"/>
      <c r="H129" s="85"/>
      <c r="I129" s="85"/>
    </row>
    <row r="130" spans="1:9" x14ac:dyDescent="0.2">
      <c r="A130" s="84" t="s">
        <v>271</v>
      </c>
      <c r="B130" s="85"/>
      <c r="C130" s="85"/>
      <c r="D130" s="85"/>
      <c r="E130" s="85"/>
      <c r="F130" s="85"/>
      <c r="G130" s="85"/>
      <c r="H130" s="85"/>
      <c r="I130" s="85"/>
    </row>
    <row r="131" spans="1:9" x14ac:dyDescent="0.2">
      <c r="A131" s="85"/>
      <c r="B131" s="85"/>
      <c r="C131" s="85"/>
      <c r="D131" s="85"/>
      <c r="E131" s="85"/>
      <c r="F131" s="85"/>
      <c r="G131" s="85"/>
      <c r="H131" s="85"/>
      <c r="I131" s="85"/>
    </row>
    <row r="132" spans="1:9" x14ac:dyDescent="0.2">
      <c r="A132" s="85" t="s">
        <v>206</v>
      </c>
      <c r="B132" s="85"/>
      <c r="C132" s="85"/>
      <c r="D132" s="85"/>
      <c r="E132" s="85"/>
      <c r="F132" s="85"/>
      <c r="G132" s="85"/>
      <c r="H132" s="85"/>
      <c r="I132" s="85"/>
    </row>
    <row r="133" spans="1:9" x14ac:dyDescent="0.2">
      <c r="A133" s="85" t="s">
        <v>207</v>
      </c>
      <c r="B133" s="85"/>
      <c r="C133" s="85"/>
      <c r="D133" s="85"/>
      <c r="E133" s="85"/>
      <c r="F133" s="85"/>
      <c r="G133" s="85"/>
      <c r="H133" s="85"/>
      <c r="I133" s="85"/>
    </row>
    <row r="134" spans="1:9" x14ac:dyDescent="0.2">
      <c r="A134" s="85"/>
      <c r="B134" s="85"/>
      <c r="C134" s="85"/>
      <c r="D134" s="85"/>
      <c r="E134" s="85"/>
      <c r="F134" s="85"/>
      <c r="G134" s="85"/>
      <c r="H134" s="85"/>
      <c r="I134" s="85"/>
    </row>
    <row r="135" spans="1:9" x14ac:dyDescent="0.2">
      <c r="A135" s="85" t="s">
        <v>208</v>
      </c>
      <c r="B135" s="85"/>
      <c r="C135" s="85"/>
      <c r="D135" s="85"/>
      <c r="E135" s="85"/>
      <c r="F135" s="85"/>
      <c r="G135" s="85"/>
      <c r="H135" s="85"/>
      <c r="I135" s="85"/>
    </row>
    <row r="136" spans="1:9" x14ac:dyDescent="0.2">
      <c r="A136" s="85" t="s">
        <v>212</v>
      </c>
      <c r="B136" s="85"/>
      <c r="C136" s="85"/>
      <c r="D136" s="85"/>
      <c r="E136" s="85"/>
      <c r="F136" s="85"/>
      <c r="G136" s="85"/>
      <c r="H136" s="85"/>
      <c r="I136" s="85"/>
    </row>
    <row r="137" spans="1:9" x14ac:dyDescent="0.2">
      <c r="A137" s="85"/>
      <c r="B137" s="85"/>
      <c r="C137" s="85"/>
      <c r="D137" s="85"/>
      <c r="E137" s="85"/>
      <c r="F137" s="85"/>
      <c r="G137" s="85"/>
      <c r="H137" s="85"/>
      <c r="I137" s="85"/>
    </row>
    <row r="138" spans="1:9" x14ac:dyDescent="0.2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87" t="s">
        <v>209</v>
      </c>
      <c r="B140" s="87"/>
      <c r="C140" s="87"/>
      <c r="D140" s="87"/>
      <c r="E140" s="87"/>
      <c r="F140" s="87"/>
      <c r="G140" s="87"/>
      <c r="H140" s="87"/>
      <c r="I140" s="87"/>
    </row>
    <row r="141" spans="1:9" x14ac:dyDescent="0.2">
      <c r="A141" s="80" t="s">
        <v>210</v>
      </c>
      <c r="B141" s="80"/>
      <c r="C141" s="80"/>
      <c r="D141" s="80"/>
      <c r="E141" s="80"/>
      <c r="F141" s="80"/>
      <c r="G141" s="80"/>
      <c r="H141" s="80"/>
      <c r="I141" s="80"/>
    </row>
    <row r="142" spans="1:9" x14ac:dyDescent="0.2">
      <c r="A142" s="80" t="s">
        <v>211</v>
      </c>
      <c r="B142" s="80"/>
      <c r="C142" s="80"/>
      <c r="D142" s="80"/>
      <c r="E142" s="80"/>
      <c r="F142" s="80"/>
      <c r="G142" s="80"/>
      <c r="H142" s="80"/>
      <c r="I142" s="80"/>
    </row>
    <row r="143" spans="1:9" x14ac:dyDescent="0.2">
      <c r="A143" s="70"/>
      <c r="B143" s="70"/>
      <c r="C143" s="70"/>
      <c r="D143" s="70"/>
      <c r="E143" s="70"/>
      <c r="F143" s="70"/>
      <c r="G143" s="70"/>
      <c r="H143" s="70"/>
      <c r="I143" s="70"/>
    </row>
    <row r="144" spans="1:9" x14ac:dyDescent="0.2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x14ac:dyDescent="0.2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x14ac:dyDescent="0.2">
      <c r="A146" s="87" t="s">
        <v>216</v>
      </c>
      <c r="B146" s="87"/>
      <c r="C146" s="87"/>
      <c r="D146" s="87"/>
      <c r="E146" s="87"/>
      <c r="F146" s="87"/>
      <c r="G146" s="87"/>
      <c r="H146" s="87"/>
      <c r="I146" s="87"/>
    </row>
    <row r="147" spans="1:9" x14ac:dyDescent="0.2">
      <c r="A147" s="80" t="s">
        <v>222</v>
      </c>
      <c r="B147" s="80"/>
      <c r="C147" s="80"/>
      <c r="D147" s="80"/>
      <c r="E147" s="80"/>
      <c r="F147" s="80"/>
      <c r="G147" s="80"/>
      <c r="H147" s="80"/>
      <c r="I147" s="80"/>
    </row>
    <row r="148" spans="1:9" x14ac:dyDescent="0.2">
      <c r="A148" s="83" t="s">
        <v>223</v>
      </c>
      <c r="B148" s="83"/>
      <c r="C148" s="83"/>
      <c r="D148" s="83"/>
      <c r="E148" s="83"/>
      <c r="F148" s="83"/>
      <c r="G148" s="83"/>
      <c r="H148" s="83"/>
      <c r="I148" s="83"/>
    </row>
    <row r="149" spans="1:9" x14ac:dyDescent="0.2">
      <c r="A149" s="83" t="s">
        <v>217</v>
      </c>
      <c r="B149" s="83"/>
      <c r="C149" s="83"/>
      <c r="D149" s="83"/>
      <c r="E149" s="83"/>
      <c r="F149" s="83"/>
      <c r="G149" s="83"/>
      <c r="H149" s="83"/>
      <c r="I149" s="83"/>
    </row>
    <row r="150" spans="1:9" x14ac:dyDescent="0.2">
      <c r="A150" s="83" t="s">
        <v>218</v>
      </c>
      <c r="B150" s="83"/>
      <c r="C150" s="83"/>
      <c r="D150" s="83"/>
      <c r="E150" s="83"/>
      <c r="F150" s="83"/>
      <c r="G150" s="83"/>
      <c r="H150" s="83"/>
      <c r="I150" s="83"/>
    </row>
    <row r="151" spans="1:9" x14ac:dyDescent="0.2">
      <c r="A151" s="83" t="s">
        <v>219</v>
      </c>
      <c r="B151" s="83"/>
      <c r="C151" s="83"/>
      <c r="D151" s="83"/>
      <c r="E151" s="83"/>
      <c r="F151" s="83"/>
      <c r="G151" s="83"/>
      <c r="H151" s="83"/>
      <c r="I151" s="83"/>
    </row>
    <row r="152" spans="1:9" x14ac:dyDescent="0.2">
      <c r="A152" s="83" t="s">
        <v>220</v>
      </c>
      <c r="B152" s="83"/>
      <c r="C152" s="83"/>
      <c r="D152" s="83"/>
      <c r="E152" s="83"/>
      <c r="F152" s="83"/>
      <c r="G152" s="83"/>
      <c r="H152" s="83"/>
      <c r="I152" s="83"/>
    </row>
    <row r="153" spans="1:9" x14ac:dyDescent="0.2">
      <c r="A153" s="83" t="s">
        <v>221</v>
      </c>
      <c r="B153" s="83"/>
      <c r="C153" s="83"/>
      <c r="D153" s="83"/>
      <c r="E153" s="83"/>
      <c r="F153" s="83"/>
      <c r="G153" s="83"/>
      <c r="H153" s="83"/>
      <c r="I153" s="83"/>
    </row>
    <row r="154" spans="1:9" x14ac:dyDescent="0.2">
      <c r="A154" s="80"/>
      <c r="B154" s="80"/>
      <c r="C154" s="80"/>
      <c r="D154" s="80"/>
      <c r="E154" s="80"/>
      <c r="F154" s="80"/>
      <c r="G154" s="80"/>
      <c r="H154" s="80"/>
      <c r="I154" s="80"/>
    </row>
    <row r="156" spans="1:9" ht="15" customHeight="1" x14ac:dyDescent="0.25">
      <c r="A156" s="72" t="s">
        <v>265</v>
      </c>
      <c r="B156" s="72"/>
      <c r="C156" s="72"/>
      <c r="D156" s="72"/>
      <c r="E156" s="72"/>
      <c r="F156" s="72"/>
      <c r="G156" s="72"/>
      <c r="H156" s="72"/>
      <c r="I156" s="72"/>
    </row>
  </sheetData>
  <mergeCells count="131">
    <mergeCell ref="A134:I134"/>
    <mergeCell ref="A135:I135"/>
    <mergeCell ref="A136:I136"/>
    <mergeCell ref="A130:I130"/>
    <mergeCell ref="A131:I131"/>
    <mergeCell ref="A132:I132"/>
    <mergeCell ref="A156:I156"/>
    <mergeCell ref="A137:I137"/>
    <mergeCell ref="A140:I140"/>
    <mergeCell ref="A141:I141"/>
    <mergeCell ref="A142:I142"/>
    <mergeCell ref="A146:I146"/>
    <mergeCell ref="A147:I147"/>
    <mergeCell ref="A148:I148"/>
    <mergeCell ref="A153:I153"/>
    <mergeCell ref="A124:I124"/>
    <mergeCell ref="A127:I127"/>
    <mergeCell ref="A128:I128"/>
    <mergeCell ref="A129:I129"/>
    <mergeCell ref="A120:I120"/>
    <mergeCell ref="A121:I121"/>
    <mergeCell ref="A122:I122"/>
    <mergeCell ref="A123:I123"/>
    <mergeCell ref="A133:I133"/>
    <mergeCell ref="A118:I118"/>
    <mergeCell ref="A119:I119"/>
    <mergeCell ref="A103:I103"/>
    <mergeCell ref="A104:I104"/>
    <mergeCell ref="A106:I106"/>
    <mergeCell ref="A107:I107"/>
    <mergeCell ref="A109:I109"/>
    <mergeCell ref="A110:I110"/>
    <mergeCell ref="A111:I111"/>
    <mergeCell ref="A112:I112"/>
    <mergeCell ref="A113:I113"/>
    <mergeCell ref="B99:I99"/>
    <mergeCell ref="B100:I100"/>
    <mergeCell ref="B101:I101"/>
    <mergeCell ref="B95:G95"/>
    <mergeCell ref="H95:I95"/>
    <mergeCell ref="B96:G96"/>
    <mergeCell ref="H96:I96"/>
    <mergeCell ref="A114:I114"/>
    <mergeCell ref="A116:I116"/>
    <mergeCell ref="B93:G93"/>
    <mergeCell ref="H93:I93"/>
    <mergeCell ref="B94:G94"/>
    <mergeCell ref="H94:I94"/>
    <mergeCell ref="B91:G91"/>
    <mergeCell ref="H91:I91"/>
    <mergeCell ref="B92:G92"/>
    <mergeCell ref="H92:I92"/>
    <mergeCell ref="B98:H98"/>
    <mergeCell ref="A90:I90"/>
    <mergeCell ref="A61:I61"/>
    <mergeCell ref="A80:I80"/>
    <mergeCell ref="A81:I81"/>
    <mergeCell ref="A82:I82"/>
    <mergeCell ref="A87:I87"/>
    <mergeCell ref="A63:I63"/>
    <mergeCell ref="A66:B66"/>
    <mergeCell ref="A67:B67"/>
    <mergeCell ref="A68:B68"/>
    <mergeCell ref="A69:B69"/>
    <mergeCell ref="A70:B70"/>
    <mergeCell ref="A71:B71"/>
    <mergeCell ref="A75:B75"/>
    <mergeCell ref="A76:B76"/>
    <mergeCell ref="A85:I85"/>
    <mergeCell ref="A86:I86"/>
    <mergeCell ref="A43:I43"/>
    <mergeCell ref="A51:I51"/>
    <mergeCell ref="A53:I53"/>
    <mergeCell ref="A54:I54"/>
    <mergeCell ref="A37:I37"/>
    <mergeCell ref="A38:I38"/>
    <mergeCell ref="A41:I41"/>
    <mergeCell ref="A42:I42"/>
    <mergeCell ref="A83:I83"/>
    <mergeCell ref="A44:I44"/>
    <mergeCell ref="A45:I45"/>
    <mergeCell ref="A46:I46"/>
    <mergeCell ref="A47:I47"/>
    <mergeCell ref="A48:I48"/>
    <mergeCell ref="A55:I55"/>
    <mergeCell ref="A56:I56"/>
    <mergeCell ref="A49:I49"/>
    <mergeCell ref="A50:I50"/>
    <mergeCell ref="A77:B77"/>
    <mergeCell ref="A78:B78"/>
    <mergeCell ref="A65:B65"/>
    <mergeCell ref="A72:B72"/>
    <mergeCell ref="A73:B73"/>
    <mergeCell ref="A74:B74"/>
    <mergeCell ref="A18:I18"/>
    <mergeCell ref="A19:I19"/>
    <mergeCell ref="A20:I20"/>
    <mergeCell ref="A21:I21"/>
    <mergeCell ref="A35:I35"/>
    <mergeCell ref="A36:I36"/>
    <mergeCell ref="A31:I31"/>
    <mergeCell ref="A32:I32"/>
    <mergeCell ref="A33:I33"/>
    <mergeCell ref="A34:I34"/>
    <mergeCell ref="A28:I28"/>
    <mergeCell ref="A29:I29"/>
    <mergeCell ref="A30:I30"/>
    <mergeCell ref="A39:I39"/>
    <mergeCell ref="A40:I40"/>
    <mergeCell ref="A1:I1"/>
    <mergeCell ref="A4:C4"/>
    <mergeCell ref="F4:H4"/>
    <mergeCell ref="A7:I7"/>
    <mergeCell ref="A154:I154"/>
    <mergeCell ref="A149:I149"/>
    <mergeCell ref="A150:I150"/>
    <mergeCell ref="A151:I151"/>
    <mergeCell ref="A152:I152"/>
    <mergeCell ref="A52:I52"/>
    <mergeCell ref="A14:I14"/>
    <mergeCell ref="A15:I15"/>
    <mergeCell ref="A16:I16"/>
    <mergeCell ref="A17:I17"/>
    <mergeCell ref="A8:I8"/>
    <mergeCell ref="A11:I11"/>
    <mergeCell ref="A12:I12"/>
    <mergeCell ref="A13:I13"/>
    <mergeCell ref="A22:I22"/>
    <mergeCell ref="A23:I23"/>
    <mergeCell ref="A24:I24"/>
    <mergeCell ref="A27:I2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St.Pat.</vt:lpstr>
      <vt:lpstr>C.Eco</vt:lpstr>
      <vt:lpstr>Nota Int.</vt:lpstr>
      <vt:lpstr>C.Eco!Titoli_stampa</vt:lpstr>
      <vt:lpstr>St.Pat.!Titoli_stampa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Ilario</dc:creator>
  <cp:lastModifiedBy>Ilario</cp:lastModifiedBy>
  <cp:lastPrinted>2021-11-23T14:46:17Z</cp:lastPrinted>
  <dcterms:created xsi:type="dcterms:W3CDTF">2011-11-23T14:28:44Z</dcterms:created>
  <dcterms:modified xsi:type="dcterms:W3CDTF">2021-11-23T14:46:20Z</dcterms:modified>
</cp:coreProperties>
</file>